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e4361152b72569ed/Área de Trabalho/"/>
    </mc:Choice>
  </mc:AlternateContent>
  <xr:revisionPtr revIDLastSave="85" documentId="13_ncr:1_{37CD27E9-7AF8-4786-AA37-D35D5645C00D}" xr6:coauthVersionLast="47" xr6:coauthVersionMax="47" xr10:uidLastSave="{DF9BBE20-9499-49B3-93E2-D611B31CDDDA}"/>
  <bookViews>
    <workbookView minimized="1" xWindow="2850" yWindow="3015" windowWidth="15300" windowHeight="7785" activeTab="1" xr2:uid="{00000000-000D-0000-FFFF-FFFF00000000}"/>
  </bookViews>
  <sheets>
    <sheet name="MAIO 2023" sheetId="1" r:id="rId1"/>
    <sheet name="APOSTAS - MAI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B11" i="1"/>
  <c r="K2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1" i="2"/>
  <c r="H3" i="2" l="1"/>
  <c r="H4" i="2"/>
  <c r="H5" i="2"/>
  <c r="H6" i="2"/>
  <c r="H7" i="2"/>
  <c r="H8" i="2"/>
  <c r="H9" i="2"/>
  <c r="H10" i="2"/>
  <c r="H2" i="2"/>
  <c r="J2" i="2" l="1"/>
  <c r="L2" i="2" s="1"/>
  <c r="J12" i="2" s="1"/>
</calcChain>
</file>

<file path=xl/sharedStrings.xml><?xml version="1.0" encoding="utf-8"?>
<sst xmlns="http://schemas.openxmlformats.org/spreadsheetml/2006/main" count="240" uniqueCount="103">
  <si>
    <t>VALOR</t>
  </si>
  <si>
    <t>MAIO 2023</t>
  </si>
  <si>
    <t>TV</t>
  </si>
  <si>
    <t>INTERNET</t>
  </si>
  <si>
    <t>RESERVA</t>
  </si>
  <si>
    <t>BOXE</t>
  </si>
  <si>
    <t>BANDEJÃO</t>
  </si>
  <si>
    <t>CABELO</t>
  </si>
  <si>
    <t>TOTAL</t>
  </si>
  <si>
    <t>05/2023</t>
  </si>
  <si>
    <t>DATA</t>
  </si>
  <si>
    <t>TIPSTER</t>
  </si>
  <si>
    <t>Sputnik</t>
  </si>
  <si>
    <t>MERCADO</t>
  </si>
  <si>
    <t>ODD</t>
  </si>
  <si>
    <t>LUCRO</t>
  </si>
  <si>
    <t>RESULTADO</t>
  </si>
  <si>
    <t>RED</t>
  </si>
  <si>
    <t>King</t>
  </si>
  <si>
    <t>GREENS</t>
  </si>
  <si>
    <t>CASA</t>
  </si>
  <si>
    <t>Bet365</t>
  </si>
  <si>
    <t>MOUSEPAD</t>
  </si>
  <si>
    <t>POPEYES</t>
  </si>
  <si>
    <t>MOTO</t>
  </si>
  <si>
    <t>ML -  Linense x Cordoba</t>
  </si>
  <si>
    <t>ML -Tallinding Utd x Young A.</t>
  </si>
  <si>
    <t>ML -Sheikh Jamal x Chitta</t>
  </si>
  <si>
    <t>ML -Torreense x Trofense</t>
  </si>
  <si>
    <t xml:space="preserve">ML -Sunshine x SQW Thunder </t>
  </si>
  <si>
    <t>ML -Albirex x Kashiwa</t>
  </si>
  <si>
    <t>ML - MFK Dubnica x STK Samorin</t>
  </si>
  <si>
    <t>ML - Gold Coast x Sunshine Cost</t>
  </si>
  <si>
    <t>ML - Lunds BK x Ahla</t>
  </si>
  <si>
    <t>ML - Bodens BK x Orebo</t>
  </si>
  <si>
    <t>HA - Incheon UTD 0.0</t>
  </si>
  <si>
    <t>HA - Pohang Steelers</t>
  </si>
  <si>
    <t>HA - FC SEOUL 0.0</t>
  </si>
  <si>
    <t>ML - Manisa FK x Goztepe</t>
  </si>
  <si>
    <t>ML - FC Anyang</t>
  </si>
  <si>
    <t>Beitar x Maccabi</t>
  </si>
  <si>
    <t>SC Farense x FC Porto B</t>
  </si>
  <si>
    <t>Orense x Tecnico</t>
  </si>
  <si>
    <t>Tigre x Newells</t>
  </si>
  <si>
    <t>FC Cartagena x Burgos</t>
  </si>
  <si>
    <t>Westerlo x Cercle Brugge</t>
  </si>
  <si>
    <t>AC Milan x Lazio</t>
  </si>
  <si>
    <t>Newport County x Crewe</t>
  </si>
  <si>
    <t xml:space="preserve">Fortuna x Vitesse </t>
  </si>
  <si>
    <t>AaB x Horsens</t>
  </si>
  <si>
    <t>St Etienne x Guingamp</t>
  </si>
  <si>
    <t>Stenhosemuir x Annan</t>
  </si>
  <si>
    <t>MEMÓRIA RAM</t>
  </si>
  <si>
    <t>MAIO 2023 - DESPESAS FIXAS</t>
  </si>
  <si>
    <t>NOME</t>
  </si>
  <si>
    <t>PAGO?</t>
  </si>
  <si>
    <t>NÃO</t>
  </si>
  <si>
    <t>OK</t>
  </si>
  <si>
    <t>INTER (ABRIL)</t>
  </si>
  <si>
    <t>NUBANK (MAIO)</t>
  </si>
  <si>
    <t>INTER (MAIO)</t>
  </si>
  <si>
    <t>4G (ABRIL)</t>
  </si>
  <si>
    <t>MAIO 2023 - DESPESAS VARIÁVEIS</t>
  </si>
  <si>
    <t>4G (MAIO)</t>
  </si>
  <si>
    <t>PRI</t>
  </si>
  <si>
    <t>RIOCARD</t>
  </si>
  <si>
    <t>PÃO + MORTADELA</t>
  </si>
  <si>
    <t>PREÇO</t>
  </si>
  <si>
    <t>CALÇA PRETA</t>
  </si>
  <si>
    <t>Alino Leffe x Mantova</t>
  </si>
  <si>
    <t>Speanza FC x Takatsuki</t>
  </si>
  <si>
    <t>Mo Constantine x US Souf</t>
  </si>
  <si>
    <t>Vizela x FC Famalicão</t>
  </si>
  <si>
    <t>OVER 2.0, 2.5 HNK SIBENIK</t>
  </si>
  <si>
    <t>FC Schffhausen x AC Bellinzona</t>
  </si>
  <si>
    <t>OVER 3.0 FC Mauerwerk</t>
  </si>
  <si>
    <t>OVER 2.0 UCV x Carabobo</t>
  </si>
  <si>
    <t>Guia</t>
  </si>
  <si>
    <t>Tripla Anytime #4</t>
  </si>
  <si>
    <t>GREEN</t>
  </si>
  <si>
    <t>Fayoum FC x El Alominiom</t>
  </si>
  <si>
    <t>Samuray</t>
  </si>
  <si>
    <t>OVER 2.0,2.5 Radnicki Sremska</t>
  </si>
  <si>
    <t>Race 7 FC Volendam</t>
  </si>
  <si>
    <t xml:space="preserve">Over &gt; 8,5 Cantos </t>
  </si>
  <si>
    <t>Race 9 FC Volendam</t>
  </si>
  <si>
    <t>Koln x Herta Berlim</t>
  </si>
  <si>
    <t>Mainz Race 7 x Shalcke</t>
  </si>
  <si>
    <t>OVER 3,5 HELMOND SPORT X VV</t>
  </si>
  <si>
    <t>SPUTNIK VIP</t>
  </si>
  <si>
    <t>Samuary</t>
  </si>
  <si>
    <t>OVER 13.5</t>
  </si>
  <si>
    <t xml:space="preserve">Clu Atletico x Up Langreo </t>
  </si>
  <si>
    <t>Umm Al Hassam x Buri Cultural</t>
  </si>
  <si>
    <t>Genk vs Standard</t>
  </si>
  <si>
    <t>Luis</t>
  </si>
  <si>
    <t>Mais de 2.5 GOLS</t>
  </si>
  <si>
    <t>Aumento Flu x Vas</t>
  </si>
  <si>
    <t>Ingresso - Flamengo</t>
  </si>
  <si>
    <t>Império - Rodizio</t>
  </si>
  <si>
    <t>PROFIT TOTAL</t>
  </si>
  <si>
    <t>START MONEY</t>
  </si>
  <si>
    <t>CURRENT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</si>
</sst>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49" fontId="3" fillId="0" borderId="0" xfId="0" applyNumberFormat="1" applyFont="1"/>
    <xf numFmtId="49" fontId="4" fillId="0" borderId="0" xfId="0" applyNumberFormat="1" applyFont="1"/>
    <xf numFmtId="17" fontId="4" fillId="0" borderId="0" xfId="0" applyNumberFormat="1" applyFont="1"/>
    <xf numFmtId="0" fontId="2" fillId="0" borderId="4" xfId="0" applyFont="1" applyBorder="1" applyAlignment="1">
      <alignment horizontal="center"/>
    </xf>
    <xf numFmtId="44" fontId="0" fillId="0" borderId="0" xfId="0" applyNumberFormat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4" fontId="1" fillId="0" borderId="8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0" fillId="0" borderId="8" xfId="0" applyBorder="1"/>
    <xf numFmtId="0" fontId="3" fillId="2" borderId="8" xfId="0" applyFont="1" applyFill="1" applyBorder="1" applyAlignment="1">
      <alignment horizontal="center"/>
    </xf>
    <xf numFmtId="44" fontId="0" fillId="0" borderId="0" xfId="0" applyNumberFormat="1"/>
    <xf numFmtId="44" fontId="3" fillId="2" borderId="8" xfId="0" applyNumberFormat="1" applyFont="1" applyFill="1" applyBorder="1" applyAlignment="1">
      <alignment horizontal="center"/>
    </xf>
    <xf numFmtId="17" fontId="3" fillId="0" borderId="0" xfId="0" applyNumberFormat="1" applyFont="1"/>
    <xf numFmtId="0" fontId="2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3" borderId="0" xfId="0" applyFill="1"/>
    <xf numFmtId="0" fontId="9" fillId="0" borderId="8" xfId="0" applyFont="1" applyBorder="1" applyAlignment="1">
      <alignment horizontal="center"/>
    </xf>
    <xf numFmtId="164" fontId="9" fillId="0" borderId="8" xfId="0" applyNumberFormat="1" applyFont="1" applyBorder="1" applyAlignment="1">
      <alignment horizontal="center"/>
    </xf>
    <xf numFmtId="49" fontId="8" fillId="2" borderId="8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44" fontId="3" fillId="2" borderId="0" xfId="0" applyNumberFormat="1" applyFont="1" applyFill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44" fontId="3" fillId="2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5"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32"/>
  <sheetViews>
    <sheetView topLeftCell="A3" zoomScaleNormal="100" workbookViewId="0">
      <selection activeCell="F10" sqref="F10"/>
    </sheetView>
  </sheetViews>
  <sheetFormatPr defaultRowHeight="15" x14ac:dyDescent="0.25"/>
  <cols>
    <col min="1" max="1" width="24.140625" customWidth="1"/>
    <col min="2" max="2" width="19.28515625" style="1" customWidth="1"/>
    <col min="3" max="3" width="11.7109375" style="1" customWidth="1"/>
    <col min="4" max="4" width="8.85546875" customWidth="1"/>
    <col min="5" max="5" width="30" style="1" customWidth="1"/>
    <col min="6" max="6" width="29.5703125" style="1" customWidth="1"/>
    <col min="7" max="7" width="8.85546875" customWidth="1"/>
    <col min="8" max="9" width="14.85546875" customWidth="1"/>
    <col min="10" max="10" width="15.5703125" customWidth="1"/>
    <col min="11" max="11" width="15.28515625" customWidth="1"/>
  </cols>
  <sheetData>
    <row r="1" spans="1:19" s="6" customFormat="1" ht="23.25" customHeight="1" x14ac:dyDescent="0.35">
      <c r="A1" s="29" t="s">
        <v>53</v>
      </c>
      <c r="B1" s="29"/>
      <c r="C1" s="29"/>
      <c r="D1"/>
      <c r="E1" s="29" t="s">
        <v>62</v>
      </c>
      <c r="F1" s="29"/>
      <c r="G1"/>
      <c r="H1" s="30" t="s">
        <v>1</v>
      </c>
      <c r="I1" s="30"/>
      <c r="J1"/>
      <c r="K1"/>
      <c r="L1" s="4"/>
      <c r="M1" s="4"/>
      <c r="N1" s="4"/>
      <c r="O1" s="4"/>
      <c r="P1" s="4"/>
      <c r="Q1" s="4"/>
      <c r="R1" s="5"/>
      <c r="S1" s="5"/>
    </row>
    <row r="2" spans="1:19" s="2" customFormat="1" ht="21" x14ac:dyDescent="0.35">
      <c r="A2" s="22" t="s">
        <v>54</v>
      </c>
      <c r="B2" s="22" t="s">
        <v>67</v>
      </c>
      <c r="C2" s="22" t="s">
        <v>55</v>
      </c>
      <c r="D2"/>
      <c r="E2" s="22" t="s">
        <v>54</v>
      </c>
      <c r="F2" s="22" t="s">
        <v>67</v>
      </c>
      <c r="G2"/>
      <c r="H2" s="19" t="s">
        <v>4</v>
      </c>
      <c r="I2" s="19" t="s">
        <v>0</v>
      </c>
      <c r="J2"/>
      <c r="K2"/>
    </row>
    <row r="3" spans="1:19" ht="18.75" x14ac:dyDescent="0.3">
      <c r="A3" s="11" t="s">
        <v>59</v>
      </c>
      <c r="B3" s="13">
        <v>0</v>
      </c>
      <c r="C3" s="13" t="s">
        <v>56</v>
      </c>
      <c r="E3" s="11" t="s">
        <v>22</v>
      </c>
      <c r="F3" s="13">
        <v>20</v>
      </c>
      <c r="H3" s="20" t="s">
        <v>9</v>
      </c>
      <c r="I3" s="21">
        <v>300</v>
      </c>
    </row>
    <row r="4" spans="1:19" ht="18.75" x14ac:dyDescent="0.3">
      <c r="A4" s="11" t="s">
        <v>58</v>
      </c>
      <c r="B4" s="13">
        <v>53.18</v>
      </c>
      <c r="C4" s="13" t="s">
        <v>57</v>
      </c>
      <c r="E4" s="11" t="s">
        <v>6</v>
      </c>
      <c r="F4" s="13">
        <v>2</v>
      </c>
      <c r="J4" s="24"/>
      <c r="K4" s="25"/>
    </row>
    <row r="5" spans="1:19" ht="18.75" x14ac:dyDescent="0.3">
      <c r="A5" s="11" t="s">
        <v>60</v>
      </c>
      <c r="B5" s="13">
        <v>0</v>
      </c>
      <c r="C5" s="13" t="s">
        <v>56</v>
      </c>
      <c r="E5" s="11" t="s">
        <v>52</v>
      </c>
      <c r="F5" s="13">
        <v>122.09</v>
      </c>
      <c r="J5" s="24"/>
      <c r="K5" s="25"/>
    </row>
    <row r="6" spans="1:19" ht="18.75" x14ac:dyDescent="0.3">
      <c r="A6" s="11" t="s">
        <v>2</v>
      </c>
      <c r="B6" s="13">
        <v>50</v>
      </c>
      <c r="C6" s="13" t="s">
        <v>57</v>
      </c>
      <c r="E6" s="11" t="s">
        <v>64</v>
      </c>
      <c r="F6" s="13">
        <v>15</v>
      </c>
    </row>
    <row r="7" spans="1:19" ht="18.75" x14ac:dyDescent="0.3">
      <c r="A7" s="11" t="s">
        <v>3</v>
      </c>
      <c r="B7" s="13">
        <v>79.900000000000006</v>
      </c>
      <c r="C7" s="13" t="s">
        <v>57</v>
      </c>
      <c r="E7" s="11" t="s">
        <v>23</v>
      </c>
      <c r="F7" s="13">
        <v>31.9</v>
      </c>
    </row>
    <row r="8" spans="1:19" ht="18.75" x14ac:dyDescent="0.3">
      <c r="A8" s="11" t="s">
        <v>61</v>
      </c>
      <c r="B8" s="13">
        <v>53</v>
      </c>
      <c r="C8" s="13" t="s">
        <v>57</v>
      </c>
      <c r="E8" s="11" t="s">
        <v>7</v>
      </c>
      <c r="F8" s="13">
        <v>30</v>
      </c>
    </row>
    <row r="9" spans="1:19" ht="18.75" x14ac:dyDescent="0.3">
      <c r="A9" s="11" t="s">
        <v>63</v>
      </c>
      <c r="B9" s="13">
        <v>0</v>
      </c>
      <c r="C9" s="13" t="s">
        <v>56</v>
      </c>
      <c r="E9" s="11" t="s">
        <v>24</v>
      </c>
      <c r="F9" s="13">
        <v>8</v>
      </c>
    </row>
    <row r="10" spans="1:19" ht="18.75" x14ac:dyDescent="0.3">
      <c r="A10" s="11" t="s">
        <v>5</v>
      </c>
      <c r="B10" s="13">
        <v>0</v>
      </c>
      <c r="C10" s="13" t="s">
        <v>56</v>
      </c>
      <c r="E10" s="11" t="s">
        <v>6</v>
      </c>
      <c r="F10" s="13">
        <v>2</v>
      </c>
    </row>
    <row r="11" spans="1:19" ht="18.75" x14ac:dyDescent="0.3">
      <c r="A11" s="19" t="s">
        <v>8</v>
      </c>
      <c r="B11" s="31">
        <f>SUM(B3:B10)</f>
        <v>236.08</v>
      </c>
      <c r="C11" s="32"/>
      <c r="E11" s="11" t="s">
        <v>65</v>
      </c>
      <c r="F11" s="13">
        <v>30</v>
      </c>
    </row>
    <row r="12" spans="1:19" ht="18.75" x14ac:dyDescent="0.3">
      <c r="B12"/>
      <c r="C12"/>
      <c r="E12" s="11" t="s">
        <v>66</v>
      </c>
      <c r="F12" s="13">
        <v>4.5</v>
      </c>
    </row>
    <row r="13" spans="1:19" ht="18.75" x14ac:dyDescent="0.3">
      <c r="B13"/>
      <c r="C13"/>
      <c r="E13" s="11" t="s">
        <v>68</v>
      </c>
      <c r="F13" s="13">
        <v>139.99</v>
      </c>
    </row>
    <row r="14" spans="1:19" ht="18.75" x14ac:dyDescent="0.3">
      <c r="B14"/>
      <c r="C14"/>
      <c r="E14" s="11" t="s">
        <v>89</v>
      </c>
      <c r="F14" s="13">
        <v>60</v>
      </c>
    </row>
    <row r="15" spans="1:19" ht="18.75" x14ac:dyDescent="0.3">
      <c r="B15"/>
      <c r="C15"/>
      <c r="E15" s="11" t="s">
        <v>99</v>
      </c>
      <c r="F15" s="13">
        <v>70</v>
      </c>
    </row>
    <row r="16" spans="1:19" ht="18.75" x14ac:dyDescent="0.3">
      <c r="B16"/>
      <c r="C16"/>
      <c r="E16" s="11"/>
      <c r="F16" s="13"/>
    </row>
    <row r="17" spans="1:19" ht="18.75" x14ac:dyDescent="0.3">
      <c r="B17"/>
      <c r="C17"/>
      <c r="E17" s="11"/>
      <c r="F17" s="13"/>
    </row>
    <row r="18" spans="1:19" ht="18.75" x14ac:dyDescent="0.3">
      <c r="B18"/>
      <c r="C18"/>
      <c r="E18" s="11" t="s">
        <v>98</v>
      </c>
      <c r="F18" s="13">
        <v>33</v>
      </c>
    </row>
    <row r="19" spans="1:19" ht="18.75" x14ac:dyDescent="0.3">
      <c r="B19"/>
      <c r="C19"/>
      <c r="E19" s="11"/>
      <c r="F19" s="13"/>
    </row>
    <row r="20" spans="1:19" ht="19.5" x14ac:dyDescent="0.3">
      <c r="B20"/>
      <c r="C20"/>
      <c r="E20" s="27" t="s">
        <v>8</v>
      </c>
      <c r="F20" s="28">
        <f>SUM(F3:F18)</f>
        <v>568.48</v>
      </c>
    </row>
    <row r="21" spans="1:19" s="26" customForma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ht="18.75" x14ac:dyDescent="0.3">
      <c r="A22" s="7"/>
      <c r="B22"/>
      <c r="C22"/>
      <c r="E22"/>
      <c r="F22"/>
    </row>
    <row r="23" spans="1:19" x14ac:dyDescent="0.25">
      <c r="B23"/>
      <c r="C23"/>
      <c r="E23"/>
      <c r="F23"/>
    </row>
    <row r="24" spans="1:19" x14ac:dyDescent="0.25">
      <c r="B24"/>
      <c r="C24"/>
      <c r="E24"/>
    </row>
    <row r="25" spans="1:19" x14ac:dyDescent="0.25">
      <c r="B25"/>
      <c r="C25"/>
      <c r="E25"/>
    </row>
    <row r="26" spans="1:19" x14ac:dyDescent="0.25">
      <c r="B26"/>
      <c r="C26"/>
      <c r="E26"/>
    </row>
    <row r="27" spans="1:19" x14ac:dyDescent="0.25">
      <c r="B27"/>
      <c r="C27"/>
      <c r="E27"/>
    </row>
    <row r="28" spans="1:19" x14ac:dyDescent="0.25">
      <c r="B28"/>
      <c r="C28"/>
      <c r="E28"/>
    </row>
    <row r="29" spans="1:19" x14ac:dyDescent="0.25">
      <c r="B29"/>
      <c r="C29"/>
    </row>
    <row r="30" spans="1:19" x14ac:dyDescent="0.25">
      <c r="B30"/>
      <c r="C30"/>
    </row>
    <row r="31" spans="1:19" x14ac:dyDescent="0.25">
      <c r="B31" s="3"/>
      <c r="C31" s="3"/>
    </row>
    <row r="32" spans="1:19" x14ac:dyDescent="0.25">
      <c r="B32" s="3"/>
      <c r="C32" s="3"/>
    </row>
  </sheetData>
  <mergeCells count="4">
    <mergeCell ref="A1:C1"/>
    <mergeCell ref="E1:F1"/>
    <mergeCell ref="H1:I1"/>
    <mergeCell ref="B11:C11"/>
  </mergeCells>
  <conditionalFormatting sqref="C2:C10 C31:C1048576">
    <cfRule type="containsText" dxfId="4" priority="1" operator="containsText" text="NÃO">
      <formula>NOT(ISERROR(SEARCH("NÃO",C2)))</formula>
    </cfRule>
    <cfRule type="containsText" dxfId="3" priority="2" operator="containsText" text="OK">
      <formula>NOT(ISERROR(SEARCH("OK",C2)))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50E3-7266-4738-9A7D-38D12E8A1EB8}">
  <dimension ref="A1:R166"/>
  <sheetViews>
    <sheetView tabSelected="1" topLeftCell="B1" zoomScaleNormal="100" workbookViewId="0">
      <selection activeCell="J10" sqref="J10:L11"/>
    </sheetView>
  </sheetViews>
  <sheetFormatPr defaultRowHeight="18.75" x14ac:dyDescent="0.3"/>
  <cols>
    <col min="1" max="1" width="16.5703125" style="14" hidden="1" customWidth="1"/>
    <col min="2" max="2" width="12.28515625" style="11" customWidth="1"/>
    <col min="3" max="3" width="13.28515625" style="11" customWidth="1"/>
    <col min="4" max="4" width="40.7109375" style="11" customWidth="1"/>
    <col min="5" max="5" width="13.42578125" style="11" customWidth="1"/>
    <col min="6" max="6" width="19.28515625" style="11" customWidth="1"/>
    <col min="7" max="7" width="11" style="11" customWidth="1"/>
    <col min="8" max="8" width="16" style="11" customWidth="1"/>
    <col min="9" max="9" width="6.5703125" customWidth="1"/>
    <col min="10" max="10" width="14.28515625" style="8" customWidth="1"/>
    <col min="11" max="11" width="12.85546875" style="1" customWidth="1"/>
    <col min="12" max="12" width="20.7109375" style="1" customWidth="1"/>
  </cols>
  <sheetData>
    <row r="1" spans="1:18" s="18" customFormat="1" ht="21" customHeight="1" x14ac:dyDescent="0.35">
      <c r="A1" s="9" t="s">
        <v>10</v>
      </c>
      <c r="B1" s="9" t="s">
        <v>20</v>
      </c>
      <c r="C1" s="9" t="s">
        <v>11</v>
      </c>
      <c r="D1" s="9" t="s">
        <v>13</v>
      </c>
      <c r="E1" s="9" t="s">
        <v>0</v>
      </c>
      <c r="F1" s="9" t="s">
        <v>16</v>
      </c>
      <c r="G1" s="15" t="s">
        <v>14</v>
      </c>
      <c r="H1" s="9" t="s">
        <v>15</v>
      </c>
      <c r="I1" s="4"/>
      <c r="J1" s="17" t="s">
        <v>19</v>
      </c>
      <c r="K1" s="9" t="s">
        <v>17</v>
      </c>
      <c r="L1" s="9" t="s">
        <v>100</v>
      </c>
      <c r="M1" s="4"/>
      <c r="N1" s="4"/>
      <c r="O1" s="4"/>
      <c r="P1" s="4"/>
      <c r="Q1" s="4"/>
      <c r="R1" s="4"/>
    </row>
    <row r="2" spans="1:18" s="2" customFormat="1" ht="18.75" customHeight="1" x14ac:dyDescent="0.3">
      <c r="A2" s="10">
        <v>45047</v>
      </c>
      <c r="B2" s="10" t="s">
        <v>21</v>
      </c>
      <c r="C2" s="11" t="s">
        <v>12</v>
      </c>
      <c r="D2" s="11" t="s">
        <v>25</v>
      </c>
      <c r="E2" s="12">
        <v>30</v>
      </c>
      <c r="F2" s="12" t="s">
        <v>17</v>
      </c>
      <c r="G2" s="11">
        <v>2.4</v>
      </c>
      <c r="H2" s="12">
        <f>IF(F2="GREEN",E2*G2-E2,0)</f>
        <v>0</v>
      </c>
      <c r="J2" s="12">
        <f>IF(G2&gt;0,SUM(H2:H1000))</f>
        <v>495.72500000000002</v>
      </c>
      <c r="K2" s="13">
        <f>SUMIF(F1:F1000,"RED",E1:E1000)</f>
        <v>412</v>
      </c>
      <c r="L2" s="12">
        <f>SUM(J2-K2)</f>
        <v>83.725000000000023</v>
      </c>
    </row>
    <row r="3" spans="1:18" ht="15.75" customHeight="1" x14ac:dyDescent="0.3">
      <c r="A3" s="10">
        <v>45047</v>
      </c>
      <c r="B3" s="10" t="s">
        <v>21</v>
      </c>
      <c r="C3" s="11" t="s">
        <v>12</v>
      </c>
      <c r="D3" s="11" t="s">
        <v>26</v>
      </c>
      <c r="E3" s="12">
        <v>30</v>
      </c>
      <c r="F3" s="12" t="s">
        <v>79</v>
      </c>
      <c r="G3" s="11">
        <v>1.95</v>
      </c>
      <c r="H3" s="12">
        <f t="shared" ref="H3:H10" si="0">IF(F3="GREEN",E3*G3-E3,0)</f>
        <v>28.5</v>
      </c>
    </row>
    <row r="4" spans="1:18" ht="15.75" customHeight="1" x14ac:dyDescent="0.3">
      <c r="A4" s="10">
        <v>45047</v>
      </c>
      <c r="B4" s="10" t="s">
        <v>21</v>
      </c>
      <c r="C4" s="11" t="s">
        <v>12</v>
      </c>
      <c r="D4" s="11" t="s">
        <v>27</v>
      </c>
      <c r="E4" s="12">
        <v>30</v>
      </c>
      <c r="F4" s="12" t="s">
        <v>79</v>
      </c>
      <c r="G4" s="11">
        <v>1.8</v>
      </c>
      <c r="H4" s="12">
        <f t="shared" si="0"/>
        <v>24</v>
      </c>
    </row>
    <row r="5" spans="1:18" ht="15.75" customHeight="1" x14ac:dyDescent="0.3">
      <c r="A5" s="10">
        <v>45047</v>
      </c>
      <c r="B5" s="10" t="s">
        <v>21</v>
      </c>
      <c r="C5" s="11" t="s">
        <v>12</v>
      </c>
      <c r="D5" s="11" t="s">
        <v>28</v>
      </c>
      <c r="E5" s="12">
        <v>30</v>
      </c>
      <c r="F5" s="12" t="s">
        <v>79</v>
      </c>
      <c r="G5" s="11">
        <v>1.8</v>
      </c>
      <c r="H5" s="12">
        <f t="shared" si="0"/>
        <v>24</v>
      </c>
      <c r="J5" s="40" t="s">
        <v>101</v>
      </c>
      <c r="K5" s="40"/>
      <c r="L5" s="40"/>
    </row>
    <row r="6" spans="1:18" ht="15.75" customHeight="1" x14ac:dyDescent="0.3">
      <c r="A6" s="10">
        <v>45047</v>
      </c>
      <c r="B6" s="10" t="s">
        <v>21</v>
      </c>
      <c r="C6" s="11" t="s">
        <v>12</v>
      </c>
      <c r="D6" s="11" t="s">
        <v>29</v>
      </c>
      <c r="E6" s="12">
        <v>30</v>
      </c>
      <c r="F6" s="12" t="s">
        <v>79</v>
      </c>
      <c r="G6" s="11">
        <v>2.2000000000000002</v>
      </c>
      <c r="H6" s="12">
        <f t="shared" si="0"/>
        <v>36</v>
      </c>
      <c r="J6" s="40"/>
      <c r="K6" s="40"/>
      <c r="L6" s="40"/>
    </row>
    <row r="7" spans="1:18" ht="15.75" customHeight="1" x14ac:dyDescent="0.3">
      <c r="A7" s="10">
        <v>45047</v>
      </c>
      <c r="B7" s="10" t="s">
        <v>21</v>
      </c>
      <c r="C7" s="11" t="s">
        <v>12</v>
      </c>
      <c r="D7" s="13" t="s">
        <v>30</v>
      </c>
      <c r="E7" s="12">
        <v>30</v>
      </c>
      <c r="F7" s="12" t="s">
        <v>79</v>
      </c>
      <c r="G7" s="11">
        <v>2.9</v>
      </c>
      <c r="H7" s="12">
        <f t="shared" si="0"/>
        <v>57</v>
      </c>
      <c r="J7" s="34">
        <v>4055.25</v>
      </c>
      <c r="K7" s="35"/>
      <c r="L7" s="36"/>
      <c r="M7" s="16"/>
    </row>
    <row r="8" spans="1:18" ht="15.75" customHeight="1" x14ac:dyDescent="0.3">
      <c r="A8" s="10">
        <v>45047</v>
      </c>
      <c r="B8" s="10" t="s">
        <v>21</v>
      </c>
      <c r="C8" s="11" t="s">
        <v>12</v>
      </c>
      <c r="D8" s="13" t="s">
        <v>32</v>
      </c>
      <c r="E8" s="12">
        <v>30</v>
      </c>
      <c r="F8" s="12" t="s">
        <v>79</v>
      </c>
      <c r="G8" s="11">
        <v>1.66</v>
      </c>
      <c r="H8" s="12">
        <f t="shared" si="0"/>
        <v>19.799999999999997</v>
      </c>
      <c r="J8" s="37"/>
      <c r="K8" s="38"/>
      <c r="L8" s="39"/>
    </row>
    <row r="9" spans="1:18" ht="15.75" customHeight="1" x14ac:dyDescent="0.3">
      <c r="A9" s="10">
        <v>45047</v>
      </c>
      <c r="B9" s="10" t="s">
        <v>21</v>
      </c>
      <c r="C9" s="11" t="s">
        <v>12</v>
      </c>
      <c r="D9" s="13" t="s">
        <v>31</v>
      </c>
      <c r="E9" s="12">
        <v>30</v>
      </c>
      <c r="F9" s="12" t="s">
        <v>79</v>
      </c>
      <c r="G9" s="11">
        <v>2</v>
      </c>
      <c r="H9" s="12">
        <f t="shared" si="0"/>
        <v>30</v>
      </c>
      <c r="J9" s="23"/>
      <c r="K9" s="23"/>
      <c r="L9" s="23"/>
    </row>
    <row r="10" spans="1:18" ht="15.75" customHeight="1" x14ac:dyDescent="0.3">
      <c r="A10" s="10">
        <v>45047</v>
      </c>
      <c r="B10" s="10" t="s">
        <v>21</v>
      </c>
      <c r="C10" s="11" t="s">
        <v>12</v>
      </c>
      <c r="D10" s="13" t="s">
        <v>33</v>
      </c>
      <c r="E10" s="12">
        <v>30</v>
      </c>
      <c r="F10" s="12" t="s">
        <v>79</v>
      </c>
      <c r="G10" s="11">
        <v>1.55</v>
      </c>
      <c r="H10" s="12">
        <f t="shared" si="0"/>
        <v>16.5</v>
      </c>
      <c r="J10" s="33" t="s">
        <v>102</v>
      </c>
      <c r="K10" s="33"/>
      <c r="L10" s="33"/>
    </row>
    <row r="11" spans="1:18" ht="17.25" customHeight="1" x14ac:dyDescent="0.3">
      <c r="A11" s="10">
        <v>45047</v>
      </c>
      <c r="B11" s="10" t="s">
        <v>21</v>
      </c>
      <c r="C11" s="11" t="s">
        <v>12</v>
      </c>
      <c r="D11" s="13" t="s">
        <v>34</v>
      </c>
      <c r="E11" s="12">
        <v>30</v>
      </c>
      <c r="F11" s="12" t="s">
        <v>17</v>
      </c>
      <c r="G11" s="11">
        <v>2.1</v>
      </c>
      <c r="H11" s="12">
        <f>IF(F11="GREEN",E11*G11-E11,0)</f>
        <v>0</v>
      </c>
      <c r="J11" s="33"/>
      <c r="K11" s="33"/>
      <c r="L11" s="33"/>
    </row>
    <row r="12" spans="1:18" ht="15" customHeight="1" x14ac:dyDescent="0.3">
      <c r="B12" s="10" t="s">
        <v>21</v>
      </c>
      <c r="C12" s="11" t="s">
        <v>18</v>
      </c>
      <c r="D12" s="13" t="s">
        <v>35</v>
      </c>
      <c r="E12" s="12">
        <v>30</v>
      </c>
      <c r="F12" s="12" t="s">
        <v>17</v>
      </c>
      <c r="G12" s="11">
        <v>1.9</v>
      </c>
      <c r="H12" s="12">
        <f t="shared" ref="H12:H75" si="1">IF(F12="GREEN",E12*G12-E12,0)</f>
        <v>0</v>
      </c>
      <c r="J12" s="34">
        <f>SUM(J7,L2)</f>
        <v>4138.9750000000004</v>
      </c>
      <c r="K12" s="35"/>
      <c r="L12" s="36"/>
    </row>
    <row r="13" spans="1:18" ht="15" customHeight="1" x14ac:dyDescent="0.3">
      <c r="B13" s="10" t="s">
        <v>21</v>
      </c>
      <c r="C13" s="11" t="s">
        <v>12</v>
      </c>
      <c r="D13" s="13" t="s">
        <v>36</v>
      </c>
      <c r="E13" s="12">
        <v>30</v>
      </c>
      <c r="F13" s="12" t="s">
        <v>79</v>
      </c>
      <c r="G13" s="11">
        <v>1.9750000000000001</v>
      </c>
      <c r="H13" s="12">
        <f t="shared" si="1"/>
        <v>29.25</v>
      </c>
      <c r="J13" s="37"/>
      <c r="K13" s="38"/>
      <c r="L13" s="39"/>
    </row>
    <row r="14" spans="1:18" ht="15" customHeight="1" x14ac:dyDescent="0.3">
      <c r="B14" s="10" t="s">
        <v>21</v>
      </c>
      <c r="C14" s="11" t="s">
        <v>18</v>
      </c>
      <c r="D14" s="13" t="s">
        <v>37</v>
      </c>
      <c r="E14" s="12">
        <v>30</v>
      </c>
      <c r="F14" s="12"/>
      <c r="G14" s="11">
        <v>1.8</v>
      </c>
      <c r="H14" s="12">
        <f t="shared" si="1"/>
        <v>0</v>
      </c>
    </row>
    <row r="15" spans="1:18" ht="15" customHeight="1" x14ac:dyDescent="0.3">
      <c r="B15" s="10" t="s">
        <v>21</v>
      </c>
      <c r="C15" s="11" t="s">
        <v>12</v>
      </c>
      <c r="D15" s="13" t="s">
        <v>38</v>
      </c>
      <c r="E15" s="12">
        <v>35</v>
      </c>
      <c r="F15" s="12"/>
      <c r="G15" s="11">
        <v>2</v>
      </c>
      <c r="H15" s="12">
        <f t="shared" si="1"/>
        <v>0</v>
      </c>
    </row>
    <row r="16" spans="1:18" ht="15" customHeight="1" x14ac:dyDescent="0.3">
      <c r="B16" s="10" t="s">
        <v>21</v>
      </c>
      <c r="C16" s="13" t="s">
        <v>12</v>
      </c>
      <c r="D16" s="13" t="s">
        <v>39</v>
      </c>
      <c r="E16" s="12">
        <v>35</v>
      </c>
      <c r="F16" s="12"/>
      <c r="G16" s="11">
        <v>1.85</v>
      </c>
      <c r="H16" s="12">
        <f t="shared" si="1"/>
        <v>0</v>
      </c>
    </row>
    <row r="17" spans="2:8" ht="15" customHeight="1" x14ac:dyDescent="0.3">
      <c r="B17" s="10" t="s">
        <v>21</v>
      </c>
      <c r="C17" s="13" t="s">
        <v>12</v>
      </c>
      <c r="D17" s="13" t="s">
        <v>40</v>
      </c>
      <c r="E17" s="12">
        <v>36</v>
      </c>
      <c r="F17" s="12" t="s">
        <v>17</v>
      </c>
      <c r="G17" s="11">
        <v>1.72</v>
      </c>
      <c r="H17" s="12">
        <f t="shared" si="1"/>
        <v>0</v>
      </c>
    </row>
    <row r="18" spans="2:8" ht="15" customHeight="1" x14ac:dyDescent="0.3">
      <c r="B18" s="10" t="s">
        <v>21</v>
      </c>
      <c r="C18" s="13" t="s">
        <v>12</v>
      </c>
      <c r="D18" s="13" t="s">
        <v>41</v>
      </c>
      <c r="E18" s="12">
        <v>10</v>
      </c>
      <c r="F18" s="12"/>
      <c r="G18" s="11">
        <v>1.7</v>
      </c>
      <c r="H18" s="12">
        <f t="shared" si="1"/>
        <v>0</v>
      </c>
    </row>
    <row r="19" spans="2:8" ht="15" customHeight="1" x14ac:dyDescent="0.3">
      <c r="B19" s="10" t="s">
        <v>21</v>
      </c>
      <c r="C19" s="13" t="s">
        <v>12</v>
      </c>
      <c r="D19" s="13" t="s">
        <v>42</v>
      </c>
      <c r="E19" s="12">
        <v>10</v>
      </c>
      <c r="F19" s="12" t="s">
        <v>79</v>
      </c>
      <c r="G19" s="11">
        <v>1.95</v>
      </c>
      <c r="H19" s="12">
        <f t="shared" si="1"/>
        <v>9.5</v>
      </c>
    </row>
    <row r="20" spans="2:8" ht="15" customHeight="1" x14ac:dyDescent="0.3">
      <c r="B20" s="10" t="s">
        <v>21</v>
      </c>
      <c r="C20" s="13" t="s">
        <v>12</v>
      </c>
      <c r="D20" s="13" t="s">
        <v>43</v>
      </c>
      <c r="E20" s="12">
        <v>10</v>
      </c>
      <c r="F20" s="12"/>
      <c r="G20" s="11">
        <v>2.2000000000000002</v>
      </c>
      <c r="H20" s="12">
        <f t="shared" si="1"/>
        <v>0</v>
      </c>
    </row>
    <row r="21" spans="2:8" ht="15" customHeight="1" x14ac:dyDescent="0.3">
      <c r="B21" s="11" t="s">
        <v>21</v>
      </c>
      <c r="C21" s="13" t="s">
        <v>12</v>
      </c>
      <c r="D21" s="11" t="s">
        <v>44</v>
      </c>
      <c r="E21" s="12">
        <v>10</v>
      </c>
      <c r="F21" s="12"/>
      <c r="G21" s="11">
        <v>2.0499999999999998</v>
      </c>
      <c r="H21" s="12">
        <f t="shared" si="1"/>
        <v>0</v>
      </c>
    </row>
    <row r="22" spans="2:8" ht="15" customHeight="1" x14ac:dyDescent="0.3">
      <c r="B22" s="10" t="s">
        <v>21</v>
      </c>
      <c r="C22" s="13" t="s">
        <v>12</v>
      </c>
      <c r="D22" s="11" t="s">
        <v>45</v>
      </c>
      <c r="E22" s="12">
        <v>10</v>
      </c>
      <c r="F22" s="12"/>
      <c r="G22" s="11">
        <v>2.37</v>
      </c>
      <c r="H22" s="12">
        <f t="shared" si="1"/>
        <v>0</v>
      </c>
    </row>
    <row r="23" spans="2:8" ht="15" customHeight="1" x14ac:dyDescent="0.3">
      <c r="B23" s="10" t="s">
        <v>21</v>
      </c>
      <c r="C23" s="13" t="s">
        <v>12</v>
      </c>
      <c r="D23" s="11" t="s">
        <v>46</v>
      </c>
      <c r="E23" s="12">
        <v>10</v>
      </c>
      <c r="F23" s="12" t="s">
        <v>79</v>
      </c>
      <c r="G23" s="11">
        <v>1.95</v>
      </c>
      <c r="H23" s="12">
        <f t="shared" si="1"/>
        <v>9.5</v>
      </c>
    </row>
    <row r="24" spans="2:8" x14ac:dyDescent="0.3">
      <c r="B24" s="11" t="s">
        <v>21</v>
      </c>
      <c r="C24" s="11" t="s">
        <v>12</v>
      </c>
      <c r="D24" s="11" t="s">
        <v>47</v>
      </c>
      <c r="E24" s="12">
        <v>10</v>
      </c>
      <c r="F24" s="12"/>
      <c r="G24" s="11">
        <v>1.8</v>
      </c>
      <c r="H24" s="12">
        <f t="shared" si="1"/>
        <v>0</v>
      </c>
    </row>
    <row r="25" spans="2:8" x14ac:dyDescent="0.3">
      <c r="B25" s="10" t="s">
        <v>21</v>
      </c>
      <c r="C25" s="11" t="s">
        <v>12</v>
      </c>
      <c r="D25" s="11" t="s">
        <v>48</v>
      </c>
      <c r="E25" s="12">
        <v>10</v>
      </c>
      <c r="F25" s="12"/>
      <c r="G25" s="11">
        <v>2.2000000000000002</v>
      </c>
      <c r="H25" s="12">
        <f t="shared" si="1"/>
        <v>0</v>
      </c>
    </row>
    <row r="26" spans="2:8" x14ac:dyDescent="0.3">
      <c r="B26" s="10" t="s">
        <v>21</v>
      </c>
      <c r="C26" s="11" t="s">
        <v>12</v>
      </c>
      <c r="D26" s="11" t="s">
        <v>49</v>
      </c>
      <c r="E26" s="12">
        <v>10</v>
      </c>
      <c r="F26" s="12"/>
      <c r="G26" s="11">
        <v>1.7</v>
      </c>
      <c r="H26" s="12">
        <f t="shared" si="1"/>
        <v>0</v>
      </c>
    </row>
    <row r="27" spans="2:8" x14ac:dyDescent="0.3">
      <c r="B27" s="11" t="s">
        <v>21</v>
      </c>
      <c r="C27" s="11" t="s">
        <v>12</v>
      </c>
      <c r="D27" s="11" t="s">
        <v>50</v>
      </c>
      <c r="E27" s="12">
        <v>10</v>
      </c>
      <c r="F27" s="12" t="s">
        <v>79</v>
      </c>
      <c r="G27" s="11">
        <v>1.57</v>
      </c>
      <c r="H27" s="12">
        <f t="shared" si="1"/>
        <v>5.7000000000000011</v>
      </c>
    </row>
    <row r="28" spans="2:8" x14ac:dyDescent="0.3">
      <c r="B28" s="10" t="s">
        <v>21</v>
      </c>
      <c r="C28" s="11" t="s">
        <v>12</v>
      </c>
      <c r="D28" s="11" t="s">
        <v>51</v>
      </c>
      <c r="E28" s="12">
        <v>18</v>
      </c>
      <c r="F28" s="12" t="s">
        <v>17</v>
      </c>
      <c r="G28" s="11">
        <v>2.5</v>
      </c>
      <c r="H28" s="12">
        <f t="shared" si="1"/>
        <v>0</v>
      </c>
    </row>
    <row r="29" spans="2:8" x14ac:dyDescent="0.3">
      <c r="B29" s="10" t="s">
        <v>21</v>
      </c>
      <c r="C29" s="11" t="s">
        <v>12</v>
      </c>
      <c r="D29" s="11" t="s">
        <v>69</v>
      </c>
      <c r="E29" s="12">
        <v>30</v>
      </c>
      <c r="F29" s="12" t="s">
        <v>17</v>
      </c>
      <c r="G29" s="11">
        <v>2.9</v>
      </c>
      <c r="H29" s="12">
        <f t="shared" si="1"/>
        <v>0</v>
      </c>
    </row>
    <row r="30" spans="2:8" x14ac:dyDescent="0.3">
      <c r="B30" s="10" t="s">
        <v>21</v>
      </c>
      <c r="C30" s="11" t="s">
        <v>12</v>
      </c>
      <c r="D30" s="11" t="s">
        <v>70</v>
      </c>
      <c r="E30" s="12">
        <v>30</v>
      </c>
      <c r="F30" s="12" t="s">
        <v>17</v>
      </c>
      <c r="G30" s="11">
        <v>3.5</v>
      </c>
      <c r="H30" s="12">
        <f t="shared" si="1"/>
        <v>0</v>
      </c>
    </row>
    <row r="31" spans="2:8" x14ac:dyDescent="0.3">
      <c r="B31" s="11" t="s">
        <v>21</v>
      </c>
      <c r="C31" s="11" t="s">
        <v>12</v>
      </c>
      <c r="D31" s="11" t="s">
        <v>71</v>
      </c>
      <c r="E31" s="12">
        <v>30</v>
      </c>
      <c r="F31" s="12" t="s">
        <v>79</v>
      </c>
      <c r="G31" s="11">
        <v>2.25</v>
      </c>
      <c r="H31" s="12">
        <f t="shared" si="1"/>
        <v>37.5</v>
      </c>
    </row>
    <row r="32" spans="2:8" x14ac:dyDescent="0.3">
      <c r="B32" s="10" t="s">
        <v>21</v>
      </c>
      <c r="C32" s="11" t="s">
        <v>12</v>
      </c>
      <c r="D32" s="11" t="s">
        <v>72</v>
      </c>
      <c r="E32" s="12">
        <v>30</v>
      </c>
      <c r="F32" s="12" t="s">
        <v>79</v>
      </c>
      <c r="G32" s="11">
        <v>2</v>
      </c>
      <c r="H32" s="12">
        <f t="shared" si="1"/>
        <v>30</v>
      </c>
    </row>
    <row r="33" spans="2:8" x14ac:dyDescent="0.3">
      <c r="B33" s="10" t="s">
        <v>21</v>
      </c>
      <c r="C33" s="11" t="s">
        <v>18</v>
      </c>
      <c r="D33" s="11" t="s">
        <v>73</v>
      </c>
      <c r="E33" s="12">
        <v>30</v>
      </c>
      <c r="F33" s="12"/>
      <c r="G33" s="11">
        <v>1.875</v>
      </c>
      <c r="H33" s="12">
        <f t="shared" si="1"/>
        <v>0</v>
      </c>
    </row>
    <row r="34" spans="2:8" x14ac:dyDescent="0.3">
      <c r="B34" s="10" t="s">
        <v>21</v>
      </c>
      <c r="C34" s="11" t="s">
        <v>18</v>
      </c>
      <c r="D34" s="11" t="s">
        <v>74</v>
      </c>
      <c r="E34" s="12">
        <v>30</v>
      </c>
      <c r="F34" s="12"/>
      <c r="G34" s="11">
        <v>1.825</v>
      </c>
      <c r="H34" s="12">
        <f t="shared" si="1"/>
        <v>0</v>
      </c>
    </row>
    <row r="35" spans="2:8" x14ac:dyDescent="0.3">
      <c r="B35" s="11" t="s">
        <v>21</v>
      </c>
      <c r="C35" s="11" t="s">
        <v>18</v>
      </c>
      <c r="D35" s="11" t="s">
        <v>75</v>
      </c>
      <c r="E35" s="12">
        <v>30</v>
      </c>
      <c r="F35" s="12"/>
      <c r="G35" s="11">
        <v>1.95</v>
      </c>
      <c r="H35" s="12">
        <f t="shared" si="1"/>
        <v>0</v>
      </c>
    </row>
    <row r="36" spans="2:8" x14ac:dyDescent="0.3">
      <c r="B36" s="10" t="s">
        <v>21</v>
      </c>
      <c r="C36" s="11" t="s">
        <v>18</v>
      </c>
      <c r="D36" s="11" t="s">
        <v>76</v>
      </c>
      <c r="E36" s="12">
        <v>30</v>
      </c>
      <c r="F36" s="12"/>
      <c r="G36" s="11">
        <v>1.925</v>
      </c>
      <c r="H36" s="12">
        <f t="shared" si="1"/>
        <v>0</v>
      </c>
    </row>
    <row r="37" spans="2:8" x14ac:dyDescent="0.3">
      <c r="B37" s="11" t="s">
        <v>21</v>
      </c>
      <c r="C37" s="11" t="s">
        <v>77</v>
      </c>
      <c r="D37" s="11" t="s">
        <v>78</v>
      </c>
      <c r="E37" s="12">
        <v>22.5</v>
      </c>
      <c r="F37" s="12"/>
      <c r="G37" s="11">
        <v>52.81</v>
      </c>
      <c r="H37" s="12">
        <f t="shared" si="1"/>
        <v>0</v>
      </c>
    </row>
    <row r="38" spans="2:8" x14ac:dyDescent="0.3">
      <c r="B38" s="10" t="s">
        <v>21</v>
      </c>
      <c r="C38" s="11" t="s">
        <v>12</v>
      </c>
      <c r="D38" s="11" t="s">
        <v>80</v>
      </c>
      <c r="E38" s="12">
        <v>30</v>
      </c>
      <c r="F38" s="12" t="s">
        <v>17</v>
      </c>
      <c r="G38" s="11">
        <v>2.4</v>
      </c>
      <c r="H38" s="12">
        <f t="shared" si="1"/>
        <v>0</v>
      </c>
    </row>
    <row r="39" spans="2:8" x14ac:dyDescent="0.3">
      <c r="B39" s="10" t="s">
        <v>21</v>
      </c>
      <c r="C39" s="11" t="s">
        <v>18</v>
      </c>
      <c r="D39" s="11" t="s">
        <v>82</v>
      </c>
      <c r="E39" s="12">
        <v>30</v>
      </c>
      <c r="F39" s="12" t="s">
        <v>79</v>
      </c>
      <c r="G39" s="11">
        <v>2</v>
      </c>
      <c r="H39" s="12">
        <f t="shared" si="1"/>
        <v>30</v>
      </c>
    </row>
    <row r="40" spans="2:8" x14ac:dyDescent="0.3">
      <c r="B40" s="11" t="s">
        <v>21</v>
      </c>
      <c r="C40" s="11" t="s">
        <v>81</v>
      </c>
      <c r="D40" s="11" t="s">
        <v>84</v>
      </c>
      <c r="E40" s="12">
        <v>29</v>
      </c>
      <c r="F40" s="12" t="s">
        <v>79</v>
      </c>
      <c r="G40" s="11">
        <v>1.575</v>
      </c>
      <c r="H40" s="12">
        <f t="shared" si="1"/>
        <v>16.674999999999997</v>
      </c>
    </row>
    <row r="41" spans="2:8" x14ac:dyDescent="0.3">
      <c r="B41" s="10" t="s">
        <v>21</v>
      </c>
      <c r="C41" s="11" t="s">
        <v>81</v>
      </c>
      <c r="D41" s="11" t="s">
        <v>83</v>
      </c>
      <c r="E41" s="12">
        <v>30</v>
      </c>
      <c r="F41" s="12" t="s">
        <v>79</v>
      </c>
      <c r="G41" s="11">
        <v>1.5</v>
      </c>
      <c r="H41" s="12">
        <f t="shared" si="1"/>
        <v>15</v>
      </c>
    </row>
    <row r="42" spans="2:8" x14ac:dyDescent="0.3">
      <c r="B42" s="11" t="s">
        <v>21</v>
      </c>
      <c r="C42" s="11" t="s">
        <v>81</v>
      </c>
      <c r="D42" s="11" t="s">
        <v>85</v>
      </c>
      <c r="E42" s="12">
        <v>30</v>
      </c>
      <c r="F42" s="12" t="s">
        <v>17</v>
      </c>
      <c r="G42" s="11">
        <v>1.9</v>
      </c>
      <c r="H42" s="12">
        <f t="shared" si="1"/>
        <v>0</v>
      </c>
    </row>
    <row r="43" spans="2:8" x14ac:dyDescent="0.3">
      <c r="B43" s="11" t="s">
        <v>21</v>
      </c>
      <c r="C43" s="11" t="s">
        <v>18</v>
      </c>
      <c r="D43" s="11" t="s">
        <v>86</v>
      </c>
      <c r="E43" s="12">
        <v>30</v>
      </c>
      <c r="F43" s="12" t="s">
        <v>79</v>
      </c>
      <c r="G43" s="11">
        <v>1.8</v>
      </c>
      <c r="H43" s="12">
        <f t="shared" si="1"/>
        <v>24</v>
      </c>
    </row>
    <row r="44" spans="2:8" x14ac:dyDescent="0.3">
      <c r="B44" s="11" t="s">
        <v>21</v>
      </c>
      <c r="C44" s="11" t="s">
        <v>81</v>
      </c>
      <c r="D44" s="11" t="s">
        <v>87</v>
      </c>
      <c r="E44" s="12">
        <v>30</v>
      </c>
      <c r="F44" s="12" t="s">
        <v>79</v>
      </c>
      <c r="G44" s="11">
        <v>1.66</v>
      </c>
      <c r="H44" s="12">
        <f t="shared" si="1"/>
        <v>19.799999999999997</v>
      </c>
    </row>
    <row r="45" spans="2:8" x14ac:dyDescent="0.3">
      <c r="B45" s="11" t="s">
        <v>21</v>
      </c>
      <c r="C45" s="11" t="s">
        <v>81</v>
      </c>
      <c r="D45" s="11" t="s">
        <v>88</v>
      </c>
      <c r="E45" s="12">
        <v>30</v>
      </c>
      <c r="F45" s="12" t="s">
        <v>17</v>
      </c>
      <c r="G45" s="11">
        <v>2.25</v>
      </c>
      <c r="H45" s="12">
        <f t="shared" si="1"/>
        <v>0</v>
      </c>
    </row>
    <row r="46" spans="2:8" x14ac:dyDescent="0.3">
      <c r="B46" s="11" t="s">
        <v>21</v>
      </c>
      <c r="C46" s="11" t="s">
        <v>90</v>
      </c>
      <c r="D46" s="11" t="s">
        <v>91</v>
      </c>
      <c r="E46" s="12">
        <v>30</v>
      </c>
      <c r="F46" s="12" t="s">
        <v>17</v>
      </c>
      <c r="G46" s="11">
        <v>1.77</v>
      </c>
      <c r="H46" s="12">
        <f t="shared" si="1"/>
        <v>0</v>
      </c>
    </row>
    <row r="47" spans="2:8" x14ac:dyDescent="0.3">
      <c r="B47" s="11" t="s">
        <v>21</v>
      </c>
      <c r="C47" s="11" t="s">
        <v>12</v>
      </c>
      <c r="D47" s="11" t="s">
        <v>92</v>
      </c>
      <c r="E47" s="12">
        <v>30</v>
      </c>
      <c r="F47" s="12"/>
      <c r="G47" s="11">
        <v>2.8</v>
      </c>
      <c r="H47" s="12">
        <f t="shared" si="1"/>
        <v>0</v>
      </c>
    </row>
    <row r="48" spans="2:8" x14ac:dyDescent="0.3">
      <c r="B48" s="11" t="s">
        <v>21</v>
      </c>
      <c r="C48" s="11" t="s">
        <v>12</v>
      </c>
      <c r="D48" s="11" t="s">
        <v>93</v>
      </c>
      <c r="E48" s="12">
        <v>30</v>
      </c>
      <c r="F48" s="12" t="s">
        <v>79</v>
      </c>
      <c r="G48" s="11">
        <v>2.1</v>
      </c>
      <c r="H48" s="12">
        <f t="shared" si="1"/>
        <v>33</v>
      </c>
    </row>
    <row r="49" spans="2:8" x14ac:dyDescent="0.3">
      <c r="B49" s="11" t="s">
        <v>21</v>
      </c>
      <c r="C49" s="11" t="s">
        <v>12</v>
      </c>
      <c r="D49" s="11" t="s">
        <v>94</v>
      </c>
      <c r="E49" s="12">
        <v>30</v>
      </c>
      <c r="F49" s="12" t="s">
        <v>17</v>
      </c>
      <c r="G49" s="11">
        <v>2.2999999999999998</v>
      </c>
      <c r="H49" s="12">
        <f t="shared" si="1"/>
        <v>0</v>
      </c>
    </row>
    <row r="50" spans="2:8" x14ac:dyDescent="0.3">
      <c r="B50" s="11" t="s">
        <v>21</v>
      </c>
      <c r="C50" s="11" t="s">
        <v>95</v>
      </c>
      <c r="D50" s="11" t="s">
        <v>96</v>
      </c>
      <c r="E50" s="12">
        <v>30</v>
      </c>
      <c r="F50" s="12" t="s">
        <v>17</v>
      </c>
      <c r="G50" s="11">
        <v>1.72</v>
      </c>
      <c r="H50" s="12">
        <f t="shared" si="1"/>
        <v>0</v>
      </c>
    </row>
    <row r="51" spans="2:8" x14ac:dyDescent="0.3">
      <c r="B51" s="11" t="s">
        <v>21</v>
      </c>
      <c r="C51" s="11" t="s">
        <v>95</v>
      </c>
      <c r="D51" s="11" t="s">
        <v>97</v>
      </c>
      <c r="E51" s="12">
        <v>28</v>
      </c>
      <c r="F51" s="12" t="s">
        <v>17</v>
      </c>
      <c r="G51" s="11">
        <v>2.25</v>
      </c>
      <c r="H51" s="12">
        <f t="shared" si="1"/>
        <v>0</v>
      </c>
    </row>
    <row r="52" spans="2:8" x14ac:dyDescent="0.3">
      <c r="E52" s="12"/>
      <c r="F52" s="12"/>
      <c r="H52" s="12">
        <f t="shared" si="1"/>
        <v>0</v>
      </c>
    </row>
    <row r="53" spans="2:8" x14ac:dyDescent="0.3">
      <c r="E53" s="12"/>
      <c r="F53" s="12"/>
      <c r="H53" s="12">
        <f t="shared" si="1"/>
        <v>0</v>
      </c>
    </row>
    <row r="54" spans="2:8" x14ac:dyDescent="0.3">
      <c r="E54" s="12"/>
      <c r="F54" s="12"/>
      <c r="H54" s="12">
        <f t="shared" si="1"/>
        <v>0</v>
      </c>
    </row>
    <row r="55" spans="2:8" x14ac:dyDescent="0.3">
      <c r="E55" s="12"/>
      <c r="F55" s="12"/>
      <c r="H55" s="12">
        <f t="shared" si="1"/>
        <v>0</v>
      </c>
    </row>
    <row r="56" spans="2:8" x14ac:dyDescent="0.3">
      <c r="E56" s="12"/>
      <c r="F56" s="12"/>
      <c r="H56" s="12">
        <f t="shared" si="1"/>
        <v>0</v>
      </c>
    </row>
    <row r="57" spans="2:8" x14ac:dyDescent="0.3">
      <c r="E57" s="12"/>
      <c r="F57" s="12"/>
      <c r="H57" s="12">
        <f t="shared" si="1"/>
        <v>0</v>
      </c>
    </row>
    <row r="58" spans="2:8" x14ac:dyDescent="0.3">
      <c r="E58" s="12"/>
      <c r="F58" s="12"/>
      <c r="H58" s="12">
        <f t="shared" si="1"/>
        <v>0</v>
      </c>
    </row>
    <row r="59" spans="2:8" x14ac:dyDescent="0.3">
      <c r="E59" s="12"/>
      <c r="F59" s="12"/>
      <c r="H59" s="12">
        <f t="shared" si="1"/>
        <v>0</v>
      </c>
    </row>
    <row r="60" spans="2:8" x14ac:dyDescent="0.3">
      <c r="E60" s="12"/>
      <c r="F60" s="12"/>
      <c r="H60" s="12">
        <f t="shared" si="1"/>
        <v>0</v>
      </c>
    </row>
    <row r="61" spans="2:8" x14ac:dyDescent="0.3">
      <c r="E61" s="12"/>
      <c r="F61" s="12"/>
      <c r="H61" s="12">
        <f t="shared" si="1"/>
        <v>0</v>
      </c>
    </row>
    <row r="62" spans="2:8" x14ac:dyDescent="0.3">
      <c r="E62" s="12"/>
      <c r="F62" s="12"/>
      <c r="H62" s="12">
        <f t="shared" si="1"/>
        <v>0</v>
      </c>
    </row>
    <row r="63" spans="2:8" x14ac:dyDescent="0.3">
      <c r="E63" s="12"/>
      <c r="F63" s="12"/>
      <c r="H63" s="12">
        <f t="shared" si="1"/>
        <v>0</v>
      </c>
    </row>
    <row r="64" spans="2:8" x14ac:dyDescent="0.3">
      <c r="E64" s="12"/>
      <c r="F64" s="12"/>
      <c r="H64" s="12">
        <f t="shared" si="1"/>
        <v>0</v>
      </c>
    </row>
    <row r="65" spans="5:8" x14ac:dyDescent="0.3">
      <c r="E65" s="12"/>
      <c r="F65" s="12"/>
      <c r="H65" s="12">
        <f t="shared" si="1"/>
        <v>0</v>
      </c>
    </row>
    <row r="66" spans="5:8" x14ac:dyDescent="0.3">
      <c r="E66" s="12"/>
      <c r="F66" s="12"/>
      <c r="H66" s="12">
        <f t="shared" si="1"/>
        <v>0</v>
      </c>
    </row>
    <row r="67" spans="5:8" x14ac:dyDescent="0.3">
      <c r="E67" s="12"/>
      <c r="F67" s="12"/>
      <c r="H67" s="12">
        <f t="shared" si="1"/>
        <v>0</v>
      </c>
    </row>
    <row r="68" spans="5:8" x14ac:dyDescent="0.3">
      <c r="E68" s="12"/>
      <c r="F68" s="12"/>
      <c r="H68" s="12">
        <f t="shared" si="1"/>
        <v>0</v>
      </c>
    </row>
    <row r="69" spans="5:8" x14ac:dyDescent="0.3">
      <c r="E69" s="12"/>
      <c r="F69" s="12"/>
      <c r="H69" s="12">
        <f t="shared" si="1"/>
        <v>0</v>
      </c>
    </row>
    <row r="70" spans="5:8" x14ac:dyDescent="0.3">
      <c r="H70" s="12">
        <f t="shared" si="1"/>
        <v>0</v>
      </c>
    </row>
    <row r="71" spans="5:8" x14ac:dyDescent="0.3">
      <c r="H71" s="12">
        <f t="shared" si="1"/>
        <v>0</v>
      </c>
    </row>
    <row r="72" spans="5:8" x14ac:dyDescent="0.3">
      <c r="H72" s="12">
        <f t="shared" si="1"/>
        <v>0</v>
      </c>
    </row>
    <row r="73" spans="5:8" x14ac:dyDescent="0.3">
      <c r="H73" s="12">
        <f t="shared" si="1"/>
        <v>0</v>
      </c>
    </row>
    <row r="74" spans="5:8" x14ac:dyDescent="0.3">
      <c r="H74" s="12">
        <f t="shared" si="1"/>
        <v>0</v>
      </c>
    </row>
    <row r="75" spans="5:8" x14ac:dyDescent="0.3">
      <c r="H75" s="12">
        <f t="shared" si="1"/>
        <v>0</v>
      </c>
    </row>
    <row r="76" spans="5:8" x14ac:dyDescent="0.3">
      <c r="H76" s="12">
        <f t="shared" ref="H76:H139" si="2">IF(F76="GREEN",E76*G76-E76,0)</f>
        <v>0</v>
      </c>
    </row>
    <row r="77" spans="5:8" x14ac:dyDescent="0.3">
      <c r="H77" s="12">
        <f t="shared" si="2"/>
        <v>0</v>
      </c>
    </row>
    <row r="78" spans="5:8" x14ac:dyDescent="0.3">
      <c r="H78" s="12">
        <f t="shared" si="2"/>
        <v>0</v>
      </c>
    </row>
    <row r="79" spans="5:8" x14ac:dyDescent="0.3">
      <c r="H79" s="12">
        <f t="shared" si="2"/>
        <v>0</v>
      </c>
    </row>
    <row r="80" spans="5:8" x14ac:dyDescent="0.3">
      <c r="H80" s="12">
        <f t="shared" si="2"/>
        <v>0</v>
      </c>
    </row>
    <row r="81" spans="8:8" x14ac:dyDescent="0.3">
      <c r="H81" s="12">
        <f t="shared" si="2"/>
        <v>0</v>
      </c>
    </row>
    <row r="82" spans="8:8" x14ac:dyDescent="0.3">
      <c r="H82" s="12">
        <f t="shared" si="2"/>
        <v>0</v>
      </c>
    </row>
    <row r="83" spans="8:8" x14ac:dyDescent="0.3">
      <c r="H83" s="12">
        <f t="shared" si="2"/>
        <v>0</v>
      </c>
    </row>
    <row r="84" spans="8:8" x14ac:dyDescent="0.3">
      <c r="H84" s="12">
        <f t="shared" si="2"/>
        <v>0</v>
      </c>
    </row>
    <row r="85" spans="8:8" x14ac:dyDescent="0.3">
      <c r="H85" s="12">
        <f t="shared" si="2"/>
        <v>0</v>
      </c>
    </row>
    <row r="86" spans="8:8" x14ac:dyDescent="0.3">
      <c r="H86" s="12">
        <f t="shared" si="2"/>
        <v>0</v>
      </c>
    </row>
    <row r="87" spans="8:8" x14ac:dyDescent="0.3">
      <c r="H87" s="12">
        <f t="shared" si="2"/>
        <v>0</v>
      </c>
    </row>
    <row r="88" spans="8:8" x14ac:dyDescent="0.3">
      <c r="H88" s="12">
        <f t="shared" si="2"/>
        <v>0</v>
      </c>
    </row>
    <row r="89" spans="8:8" x14ac:dyDescent="0.3">
      <c r="H89" s="12">
        <f t="shared" si="2"/>
        <v>0</v>
      </c>
    </row>
    <row r="90" spans="8:8" x14ac:dyDescent="0.3">
      <c r="H90" s="12">
        <f t="shared" si="2"/>
        <v>0</v>
      </c>
    </row>
    <row r="91" spans="8:8" x14ac:dyDescent="0.3">
      <c r="H91" s="12">
        <f t="shared" si="2"/>
        <v>0</v>
      </c>
    </row>
    <row r="92" spans="8:8" x14ac:dyDescent="0.3">
      <c r="H92" s="12">
        <f t="shared" si="2"/>
        <v>0</v>
      </c>
    </row>
    <row r="93" spans="8:8" x14ac:dyDescent="0.3">
      <c r="H93" s="12">
        <f t="shared" si="2"/>
        <v>0</v>
      </c>
    </row>
    <row r="94" spans="8:8" x14ac:dyDescent="0.3">
      <c r="H94" s="12">
        <f t="shared" si="2"/>
        <v>0</v>
      </c>
    </row>
    <row r="95" spans="8:8" x14ac:dyDescent="0.3">
      <c r="H95" s="12">
        <f t="shared" si="2"/>
        <v>0</v>
      </c>
    </row>
    <row r="96" spans="8:8" x14ac:dyDescent="0.3">
      <c r="H96" s="12">
        <f t="shared" si="2"/>
        <v>0</v>
      </c>
    </row>
    <row r="97" spans="8:8" x14ac:dyDescent="0.3">
      <c r="H97" s="12">
        <f t="shared" si="2"/>
        <v>0</v>
      </c>
    </row>
    <row r="98" spans="8:8" x14ac:dyDescent="0.3">
      <c r="H98" s="12">
        <f t="shared" si="2"/>
        <v>0</v>
      </c>
    </row>
    <row r="99" spans="8:8" x14ac:dyDescent="0.3">
      <c r="H99" s="12">
        <f t="shared" si="2"/>
        <v>0</v>
      </c>
    </row>
    <row r="100" spans="8:8" x14ac:dyDescent="0.3">
      <c r="H100" s="12">
        <f t="shared" si="2"/>
        <v>0</v>
      </c>
    </row>
    <row r="101" spans="8:8" x14ac:dyDescent="0.3">
      <c r="H101" s="12">
        <f t="shared" si="2"/>
        <v>0</v>
      </c>
    </row>
    <row r="102" spans="8:8" x14ac:dyDescent="0.3">
      <c r="H102" s="12">
        <f t="shared" si="2"/>
        <v>0</v>
      </c>
    </row>
    <row r="103" spans="8:8" x14ac:dyDescent="0.3">
      <c r="H103" s="12">
        <f t="shared" si="2"/>
        <v>0</v>
      </c>
    </row>
    <row r="104" spans="8:8" x14ac:dyDescent="0.3">
      <c r="H104" s="12">
        <f t="shared" si="2"/>
        <v>0</v>
      </c>
    </row>
    <row r="105" spans="8:8" x14ac:dyDescent="0.3">
      <c r="H105" s="12">
        <f t="shared" si="2"/>
        <v>0</v>
      </c>
    </row>
    <row r="106" spans="8:8" x14ac:dyDescent="0.3">
      <c r="H106" s="12">
        <f t="shared" si="2"/>
        <v>0</v>
      </c>
    </row>
    <row r="107" spans="8:8" x14ac:dyDescent="0.3">
      <c r="H107" s="12">
        <f t="shared" si="2"/>
        <v>0</v>
      </c>
    </row>
    <row r="108" spans="8:8" x14ac:dyDescent="0.3">
      <c r="H108" s="12">
        <f t="shared" si="2"/>
        <v>0</v>
      </c>
    </row>
    <row r="109" spans="8:8" x14ac:dyDescent="0.3">
      <c r="H109" s="12">
        <f t="shared" si="2"/>
        <v>0</v>
      </c>
    </row>
    <row r="110" spans="8:8" x14ac:dyDescent="0.3">
      <c r="H110" s="12">
        <f t="shared" si="2"/>
        <v>0</v>
      </c>
    </row>
    <row r="111" spans="8:8" x14ac:dyDescent="0.3">
      <c r="H111" s="12">
        <f t="shared" si="2"/>
        <v>0</v>
      </c>
    </row>
    <row r="112" spans="8:8" x14ac:dyDescent="0.3">
      <c r="H112" s="12">
        <f t="shared" si="2"/>
        <v>0</v>
      </c>
    </row>
    <row r="113" spans="8:8" x14ac:dyDescent="0.3">
      <c r="H113" s="12">
        <f t="shared" si="2"/>
        <v>0</v>
      </c>
    </row>
    <row r="114" spans="8:8" x14ac:dyDescent="0.3">
      <c r="H114" s="12">
        <f t="shared" si="2"/>
        <v>0</v>
      </c>
    </row>
    <row r="115" spans="8:8" x14ac:dyDescent="0.3">
      <c r="H115" s="12">
        <f t="shared" si="2"/>
        <v>0</v>
      </c>
    </row>
    <row r="116" spans="8:8" x14ac:dyDescent="0.3">
      <c r="H116" s="12">
        <f t="shared" si="2"/>
        <v>0</v>
      </c>
    </row>
    <row r="117" spans="8:8" x14ac:dyDescent="0.3">
      <c r="H117" s="12">
        <f t="shared" si="2"/>
        <v>0</v>
      </c>
    </row>
    <row r="118" spans="8:8" x14ac:dyDescent="0.3">
      <c r="H118" s="12">
        <f t="shared" si="2"/>
        <v>0</v>
      </c>
    </row>
    <row r="119" spans="8:8" x14ac:dyDescent="0.3">
      <c r="H119" s="12">
        <f t="shared" si="2"/>
        <v>0</v>
      </c>
    </row>
    <row r="120" spans="8:8" x14ac:dyDescent="0.3">
      <c r="H120" s="12">
        <f t="shared" si="2"/>
        <v>0</v>
      </c>
    </row>
    <row r="121" spans="8:8" x14ac:dyDescent="0.3">
      <c r="H121" s="12">
        <f t="shared" si="2"/>
        <v>0</v>
      </c>
    </row>
    <row r="122" spans="8:8" x14ac:dyDescent="0.3">
      <c r="H122" s="12">
        <f t="shared" si="2"/>
        <v>0</v>
      </c>
    </row>
    <row r="123" spans="8:8" x14ac:dyDescent="0.3">
      <c r="H123" s="12">
        <f t="shared" si="2"/>
        <v>0</v>
      </c>
    </row>
    <row r="124" spans="8:8" x14ac:dyDescent="0.3">
      <c r="H124" s="12">
        <f t="shared" si="2"/>
        <v>0</v>
      </c>
    </row>
    <row r="125" spans="8:8" x14ac:dyDescent="0.3">
      <c r="H125" s="12">
        <f t="shared" si="2"/>
        <v>0</v>
      </c>
    </row>
    <row r="126" spans="8:8" x14ac:dyDescent="0.3">
      <c r="H126" s="12">
        <f t="shared" si="2"/>
        <v>0</v>
      </c>
    </row>
    <row r="127" spans="8:8" x14ac:dyDescent="0.3">
      <c r="H127" s="12">
        <f t="shared" si="2"/>
        <v>0</v>
      </c>
    </row>
    <row r="128" spans="8:8" x14ac:dyDescent="0.3">
      <c r="H128" s="12">
        <f t="shared" si="2"/>
        <v>0</v>
      </c>
    </row>
    <row r="129" spans="8:8" x14ac:dyDescent="0.3">
      <c r="H129" s="12">
        <f t="shared" si="2"/>
        <v>0</v>
      </c>
    </row>
    <row r="130" spans="8:8" x14ac:dyDescent="0.3">
      <c r="H130" s="12">
        <f t="shared" si="2"/>
        <v>0</v>
      </c>
    </row>
    <row r="131" spans="8:8" x14ac:dyDescent="0.3">
      <c r="H131" s="12">
        <f t="shared" si="2"/>
        <v>0</v>
      </c>
    </row>
    <row r="132" spans="8:8" x14ac:dyDescent="0.3">
      <c r="H132" s="12">
        <f t="shared" si="2"/>
        <v>0</v>
      </c>
    </row>
    <row r="133" spans="8:8" x14ac:dyDescent="0.3">
      <c r="H133" s="12">
        <f t="shared" si="2"/>
        <v>0</v>
      </c>
    </row>
    <row r="134" spans="8:8" x14ac:dyDescent="0.3">
      <c r="H134" s="12">
        <f t="shared" si="2"/>
        <v>0</v>
      </c>
    </row>
    <row r="135" spans="8:8" x14ac:dyDescent="0.3">
      <c r="H135" s="12">
        <f t="shared" si="2"/>
        <v>0</v>
      </c>
    </row>
    <row r="136" spans="8:8" x14ac:dyDescent="0.3">
      <c r="H136" s="12">
        <f t="shared" si="2"/>
        <v>0</v>
      </c>
    </row>
    <row r="137" spans="8:8" x14ac:dyDescent="0.3">
      <c r="H137" s="12">
        <f t="shared" si="2"/>
        <v>0</v>
      </c>
    </row>
    <row r="138" spans="8:8" x14ac:dyDescent="0.3">
      <c r="H138" s="12">
        <f t="shared" si="2"/>
        <v>0</v>
      </c>
    </row>
    <row r="139" spans="8:8" x14ac:dyDescent="0.3">
      <c r="H139" s="12">
        <f t="shared" si="2"/>
        <v>0</v>
      </c>
    </row>
    <row r="140" spans="8:8" x14ac:dyDescent="0.3">
      <c r="H140" s="12">
        <f t="shared" ref="H140:H166" si="3">IF(F140="GREEN",E140*G140-E140,0)</f>
        <v>0</v>
      </c>
    </row>
    <row r="141" spans="8:8" x14ac:dyDescent="0.3">
      <c r="H141" s="12">
        <f t="shared" si="3"/>
        <v>0</v>
      </c>
    </row>
    <row r="142" spans="8:8" x14ac:dyDescent="0.3">
      <c r="H142" s="12">
        <f t="shared" si="3"/>
        <v>0</v>
      </c>
    </row>
    <row r="143" spans="8:8" x14ac:dyDescent="0.3">
      <c r="H143" s="12">
        <f t="shared" si="3"/>
        <v>0</v>
      </c>
    </row>
    <row r="144" spans="8:8" x14ac:dyDescent="0.3">
      <c r="H144" s="12">
        <f t="shared" si="3"/>
        <v>0</v>
      </c>
    </row>
    <row r="145" spans="8:8" x14ac:dyDescent="0.3">
      <c r="H145" s="12">
        <f t="shared" si="3"/>
        <v>0</v>
      </c>
    </row>
    <row r="146" spans="8:8" x14ac:dyDescent="0.3">
      <c r="H146" s="12">
        <f t="shared" si="3"/>
        <v>0</v>
      </c>
    </row>
    <row r="147" spans="8:8" x14ac:dyDescent="0.3">
      <c r="H147" s="12">
        <f t="shared" si="3"/>
        <v>0</v>
      </c>
    </row>
    <row r="148" spans="8:8" x14ac:dyDescent="0.3">
      <c r="H148" s="12">
        <f t="shared" si="3"/>
        <v>0</v>
      </c>
    </row>
    <row r="149" spans="8:8" x14ac:dyDescent="0.3">
      <c r="H149" s="12">
        <f t="shared" si="3"/>
        <v>0</v>
      </c>
    </row>
    <row r="150" spans="8:8" x14ac:dyDescent="0.3">
      <c r="H150" s="12">
        <f t="shared" si="3"/>
        <v>0</v>
      </c>
    </row>
    <row r="151" spans="8:8" x14ac:dyDescent="0.3">
      <c r="H151" s="12">
        <f t="shared" si="3"/>
        <v>0</v>
      </c>
    </row>
    <row r="152" spans="8:8" x14ac:dyDescent="0.3">
      <c r="H152" s="12">
        <f t="shared" si="3"/>
        <v>0</v>
      </c>
    </row>
    <row r="153" spans="8:8" x14ac:dyDescent="0.3">
      <c r="H153" s="12">
        <f t="shared" si="3"/>
        <v>0</v>
      </c>
    </row>
    <row r="154" spans="8:8" x14ac:dyDescent="0.3">
      <c r="H154" s="12">
        <f t="shared" si="3"/>
        <v>0</v>
      </c>
    </row>
    <row r="155" spans="8:8" x14ac:dyDescent="0.3">
      <c r="H155" s="12">
        <f t="shared" si="3"/>
        <v>0</v>
      </c>
    </row>
    <row r="156" spans="8:8" x14ac:dyDescent="0.3">
      <c r="H156" s="12">
        <f t="shared" si="3"/>
        <v>0</v>
      </c>
    </row>
    <row r="157" spans="8:8" x14ac:dyDescent="0.3">
      <c r="H157" s="12">
        <f t="shared" si="3"/>
        <v>0</v>
      </c>
    </row>
    <row r="158" spans="8:8" x14ac:dyDescent="0.3">
      <c r="H158" s="12">
        <f t="shared" si="3"/>
        <v>0</v>
      </c>
    </row>
    <row r="159" spans="8:8" x14ac:dyDescent="0.3">
      <c r="H159" s="12">
        <f t="shared" si="3"/>
        <v>0</v>
      </c>
    </row>
    <row r="160" spans="8:8" x14ac:dyDescent="0.3">
      <c r="H160" s="12">
        <f t="shared" si="3"/>
        <v>0</v>
      </c>
    </row>
    <row r="161" spans="8:8" x14ac:dyDescent="0.3">
      <c r="H161" s="12">
        <f t="shared" si="3"/>
        <v>0</v>
      </c>
    </row>
    <row r="162" spans="8:8" x14ac:dyDescent="0.3">
      <c r="H162" s="12">
        <f t="shared" si="3"/>
        <v>0</v>
      </c>
    </row>
    <row r="163" spans="8:8" x14ac:dyDescent="0.3">
      <c r="H163" s="12">
        <f t="shared" si="3"/>
        <v>0</v>
      </c>
    </row>
    <row r="164" spans="8:8" x14ac:dyDescent="0.3">
      <c r="H164" s="12">
        <f t="shared" si="3"/>
        <v>0</v>
      </c>
    </row>
    <row r="165" spans="8:8" x14ac:dyDescent="0.3">
      <c r="H165" s="12">
        <f t="shared" si="3"/>
        <v>0</v>
      </c>
    </row>
    <row r="166" spans="8:8" x14ac:dyDescent="0.3">
      <c r="H166" s="12">
        <f t="shared" si="3"/>
        <v>0</v>
      </c>
    </row>
  </sheetData>
  <mergeCells count="4">
    <mergeCell ref="J10:L11"/>
    <mergeCell ref="J12:L13"/>
    <mergeCell ref="J5:L6"/>
    <mergeCell ref="J7:L8"/>
  </mergeCells>
  <phoneticPr fontId="6" type="noConversion"/>
  <conditionalFormatting sqref="F1:F1048576">
    <cfRule type="containsText" dxfId="2" priority="1" operator="containsText" text="PUSH">
      <formula>NOT(ISERROR(SEARCH("PUSH",F1)))</formula>
    </cfRule>
  </conditionalFormatting>
  <conditionalFormatting sqref="F2:F97">
    <cfRule type="containsText" dxfId="1" priority="2" operator="containsText" text="RED">
      <formula>NOT(ISERROR(SEARCH("RED",F2)))</formula>
    </cfRule>
    <cfRule type="containsText" dxfId="0" priority="3" operator="containsText" text="GREEN">
      <formula>NOT(ISERROR(SEARCH("GREEN",F2)))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MAIO 2023</vt:lpstr>
      <vt:lpstr>APOSTAS - MAIO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Rodrigues dos Santos</dc:creator>
  <cp:lastModifiedBy>Luis Henrique Rodrigues dos Santos</cp:lastModifiedBy>
  <dcterms:created xsi:type="dcterms:W3CDTF">2015-06-05T18:17:20Z</dcterms:created>
  <dcterms:modified xsi:type="dcterms:W3CDTF">2023-10-26T19:17:43Z</dcterms:modified>
</cp:coreProperties>
</file>