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📘 Meta Ads" sheetId="1" state="visible" r:id="rId3"/>
    <sheet name="📗 Google Ads" sheetId="2" state="visible" r:id="rId4"/>
    <sheet name="📊 Resumo Consolidad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<sst xmlns="http://schemas.openxmlformats.org/spreadsheetml/2006/main" count="56" uniqueCount="39">
  <si>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 xml:space="preserve">📘  CONTROLE DE TRÁFEGO PAGO — META ADS</t>
  </si>
  <si>
    <t xml:space="preserve">Atualização semanal  ·  CPL e totais calculados automaticamente  ·  Células azuis = inserir dados</t>
  </si>
  <si>
    <t xml:space="preserve">INDICADORES</t>
  </si>
  <si>
    <t xml:space="preserve">Semana 1</t>
  </si>
  <si>
    <t xml:space="preserve">Semana 2</t>
  </si>
  <si>
    <t xml:space="preserve">Semana 3</t>
  </si>
  <si>
    <t xml:space="preserve">Semana 4</t>
  </si>
  <si>
    <t xml:space="preserve">Semana 5</t>
  </si>
  <si>
    <t xml:space="preserve">TOTAL</t>
  </si>
  <si>
    <t xml:space="preserve">MÉDIA</t>
  </si>
  <si>
    <t xml:space="preserve">Investimento Planejado (R$)</t>
  </si>
  <si>
    <t xml:space="preserve">Total Investido META (R$)</t>
  </si>
  <si>
    <t xml:space="preserve">Lead Conta de Anúncios META</t>
  </si>
  <si>
    <t xml:space="preserve">CPL Conta Anúncios META (R$)</t>
  </si>
  <si>
    <t xml:space="preserve">Leads Tintim META</t>
  </si>
  <si>
    <t xml:space="preserve">CPL Tintim META (R$)</t>
  </si>
  <si>
    <t xml:space="preserve">🟡 Amarelo = Insira os dados semanais    🟢 Verde = CPL calculado automaticamente    🔵 Azul = Meta/planejado</t>
  </si>
  <si>
    <t xml:space="preserve">Planilha criada por Agostinho M.  ·  Dados: Gerenciador de Resultados do cliente Lucas F.  ·  Versão: Amostra</t>
  </si>
  <si>
    <t xml:space="preserve">📗  CONTROLE DE TRÁFEGO PAGO — GOOGLE ADS</t>
  </si>
  <si>
    <t xml:space="preserve">Atualização semanal  ·  CPL e totais calculados automaticamente  ·  Células amarelas = inserir dados</t>
  </si>
  <si>
    <t xml:space="preserve">Total Investido Google (R$)</t>
  </si>
  <si>
    <t xml:space="preserve">Leads Conta de Anúncios Google</t>
  </si>
  <si>
    <t xml:space="preserve">CPL Conta Anúncios Google (R$)</t>
  </si>
  <si>
    <t xml:space="preserve">Leads Tintim Google</t>
  </si>
  <si>
    <t xml:space="preserve">CPL Tintim Google (R$)</t>
  </si>
  <si>
    <t xml:space="preserve">Planilha criada por Agostinho M.  ·  Amostra para Lucas F.  ·  99Freelas</t>
  </si>
  <si>
    <t xml:space="preserve">📊  RESUMO CONSOLIDADO — META ADS + GOOGLE ADS</t>
  </si>
  <si>
    <t xml:space="preserve">Visão geral de todas as plataformas  ·  Pronto para print e envio ao cliente</t>
  </si>
  <si>
    <t xml:space="preserve">INDICADOR</t>
  </si>
  <si>
    <t xml:space="preserve">Investimento Planejado Total (R$)</t>
  </si>
  <si>
    <t xml:space="preserve">Total Investido — META (R$)</t>
  </si>
  <si>
    <t xml:space="preserve">Total Investido — GOOGLE (R$)</t>
  </si>
  <si>
    <t xml:space="preserve">Total Geral Investido (R$)</t>
  </si>
  <si>
    <t xml:space="preserve">Total Leads META</t>
  </si>
  <si>
    <t xml:space="preserve">Total Leads Google</t>
  </si>
  <si>
    <t xml:space="preserve">Total Leads Geral</t>
  </si>
  <si>
    <t xml:space="preserve">CPL Médio META (R$)</t>
  </si>
  <si>
    <t xml:space="preserve">CPL Médio Google (R$)</t>
  </si>
  <si>
    <t xml:space="preserve">Planilha criada por Agostinho M.  ·  Amostra para Lucas F.  ·  99Freelas  ·  Dados reais do cliente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</si>
</sst>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"/>
    <numFmt numFmtId="166" formatCode="#,##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9"/>
      <color rgb="FF56657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5FAD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1C2833"/>
      <name val="Arial"/>
      <family val="0"/>
      <charset val="1"/>
    </font>
    <font>
      <b val="true"/>
      <sz val="10"/>
      <color rgb="FF1E8449"/>
      <name val="Arial"/>
      <family val="0"/>
      <charset val="1"/>
    </font>
    <font>
      <b val="true"/>
      <sz val="9"/>
      <color rgb="FF566573"/>
      <name val="Arial"/>
      <family val="0"/>
      <charset val="1"/>
    </font>
    <font>
      <i val="true"/>
      <sz val="8"/>
      <color rgb="FF566573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0"/>
      <color rgb="FFDB4437"/>
      <name val="Arial"/>
      <family val="0"/>
      <charset val="1"/>
    </font>
    <font>
      <b val="true"/>
      <sz val="10"/>
      <color rgb="FF27AE60"/>
      <name val="Arial"/>
      <family val="0"/>
      <charset val="1"/>
    </font>
    <font>
      <b val="true"/>
      <sz val="10"/>
      <color rgb="FF1877F2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1A3A6B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877F2"/>
        <bgColor rgb="FF2E86DE"/>
      </patternFill>
    </fill>
    <fill>
      <patternFill patternType="solid">
        <fgColor rgb="FFEBF3FF"/>
        <bgColor rgb="FFEBF5FB"/>
      </patternFill>
    </fill>
    <fill>
      <patternFill patternType="solid">
        <fgColor rgb="FF1A3A6B"/>
        <bgColor rgb="FF1C2833"/>
      </patternFill>
    </fill>
    <fill>
      <patternFill patternType="solid">
        <fgColor rgb="FF566573"/>
        <bgColor rgb="FF6F568D"/>
      </patternFill>
    </fill>
    <fill>
      <patternFill patternType="solid">
        <fgColor rgb="FFFDFDE2"/>
        <bgColor rgb="FFFFFFFF"/>
      </patternFill>
    </fill>
    <fill>
      <patternFill patternType="solid">
        <fgColor rgb="FFEAFAF1"/>
        <bgColor rgb="FFEBF5FB"/>
      </patternFill>
    </fill>
    <fill>
      <patternFill patternType="solid">
        <fgColor rgb="FFF4F6F7"/>
        <bgColor rgb="FFEBF5FB"/>
      </patternFill>
    </fill>
    <fill>
      <patternFill patternType="solid">
        <fgColor rgb="FFDB4437"/>
        <bgColor rgb="FFBE4B48"/>
      </patternFill>
    </fill>
    <fill>
      <patternFill patternType="solid">
        <fgColor rgb="FFFEF0EE"/>
        <bgColor rgb="FFF4F6F7"/>
      </patternFill>
    </fill>
    <fill>
      <patternFill patternType="solid">
        <fgColor rgb="FF8B1A1A"/>
        <bgColor rgb="FF800000"/>
      </patternFill>
    </fill>
    <fill>
      <patternFill patternType="solid">
        <fgColor rgb="FFEBF5FB"/>
        <bgColor rgb="FFEBF3FF"/>
      </patternFill>
    </fill>
    <fill>
      <patternFill patternType="solid">
        <fgColor rgb="FF1F5FAD"/>
        <bgColor rgb="FF1877F2"/>
      </patternFill>
    </fill>
    <fill>
      <patternFill patternType="solid">
        <fgColor rgb="FFFFFFFF"/>
        <bgColor rgb="FFF4F6F7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9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11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9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9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9" fillId="1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9" fillId="1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7A44B"/>
      <rgbColor rgb="FF800080"/>
      <rgbColor rgb="FF1E8449"/>
      <rgbColor rgb="FFCCCCCC"/>
      <rgbColor rgb="FF878787"/>
      <rgbColor rgb="FF8EA5CA"/>
      <rgbColor rgb="FFBE4B48"/>
      <rgbColor rgb="FFFDFDE2"/>
      <rgbColor rgb="FFEAFAF1"/>
      <rgbColor rgb="FF660066"/>
      <rgbColor rgb="FFFF6B5B"/>
      <rgbColor rgb="FF1F5FAD"/>
      <rgbColor rgb="FFD9D9D9"/>
      <rgbColor rgb="FF000080"/>
      <rgbColor rgb="FFFF00FF"/>
      <rgbColor rgb="FFFFFF00"/>
      <rgbColor rgb="FF00FFFF"/>
      <rgbColor rgb="FF800080"/>
      <rgbColor rgb="FF800000"/>
      <rgbColor rgb="FF2E86DE"/>
      <rgbColor rgb="FF0000FF"/>
      <rgbColor rgb="FF4299FF"/>
      <rgbColor rgb="FFEBF5FB"/>
      <rgbColor rgb="FFEBF3FF"/>
      <rgbColor rgb="FFFEF0EE"/>
      <rgbColor rgb="FFB3C992"/>
      <rgbColor rgb="FFCC8F8E"/>
      <rgbColor rgb="FF3D97AF"/>
      <rgbColor rgb="FFF4F6F7"/>
      <rgbColor rgb="FF1877F2"/>
      <rgbColor rgb="FF46AAC4"/>
      <rgbColor rgb="FF98B855"/>
      <rgbColor rgb="FFFFCC00"/>
      <rgbColor rgb="FFDB8238"/>
      <rgbColor rgb="FFDB4437"/>
      <rgbColor rgb="FF6F568D"/>
      <rgbColor rgb="FFA596B9"/>
      <rgbColor rgb="FF1A3A6B"/>
      <rgbColor rgb="FF27AE60"/>
      <rgbColor rgb="FF003300"/>
      <rgbColor rgb="FF333300"/>
      <rgbColor rgb="FF8B1A1A"/>
      <rgbColor rgb="FF7D5FA0"/>
      <rgbColor rgb="FF566573"/>
      <rgbColor rgb="FF1C28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Investimento Semanal — Meta Ads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"Investimento META"</c:f>
              <c:strCache>
                <c:ptCount val="1"/>
                <c:pt idx="0">
                  <c:v>Investimento META</c:v>
                </c:pt>
              </c:strCache>
            </c:strRef>
          </c:tx>
          <c:spPr>
            <a:solidFill>
              <a:srgbClr val="1877f2"/>
            </a:solidFill>
            <a:ln w="24840">
              <a:solidFill>
                <a:srgbClr val="1877f2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Ads'!$B$6</c:f>
              <c:numCache>
                <c:formatCode>"R$ "#,##0.00</c:formatCode>
                <c:ptCount val="1"/>
                <c:pt idx="0">
                  <c:v>1050</c:v>
                </c:pt>
              </c:numCache>
            </c:numRef>
          </c:val>
          <c:smooth val="1"/>
        </c:ser>
        <c:ser>
          <c:idx val="1"/>
          <c:order val="1"/>
          <c:spPr>
            <a:solidFill>
              <a:srgbClr val="be4b48"/>
            </a:solidFill>
            <a:ln w="4752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Ads'!$C$6</c:f>
              <c:numCache>
                <c:formatCode>"R$ "#,##0.00</c:formatCode>
                <c:ptCount val="1"/>
                <c:pt idx="0">
                  <c:v>1450</c:v>
                </c:pt>
              </c:numCache>
            </c:numRef>
          </c:val>
          <c:smooth val="1"/>
        </c:ser>
        <c:ser>
          <c:idx val="2"/>
          <c:order val="2"/>
          <c:spPr>
            <a:solidFill>
              <a:srgbClr val="98b855"/>
            </a:solidFill>
            <a:ln w="4752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Ads'!$D$6</c:f>
              <c:numCache>
                <c:formatCode>"R$ "#,##0.00</c:formatCode>
                <c:ptCount val="1"/>
                <c:pt idx="0">
                  <c:v>1650</c:v>
                </c:pt>
              </c:numCache>
            </c:numRef>
          </c:val>
          <c:smooth val="1"/>
        </c:ser>
        <c:ser>
          <c:idx val="3"/>
          <c:order val="3"/>
          <c:spPr>
            <a:solidFill>
              <a:srgbClr val="7d5fa0"/>
            </a:solidFill>
            <a:ln w="4752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Ads'!$E$6</c:f>
              <c:numCache>
                <c:formatCode>"R$ "#,##0.00</c:formatCode>
                <c:ptCount val="1"/>
                <c:pt idx="0">
                  <c:v>1000</c:v>
                </c:pt>
              </c:numCache>
            </c:numRef>
          </c:val>
          <c:smooth val="1"/>
        </c:ser>
        <c:ser>
          <c:idx val="4"/>
          <c:order val="4"/>
          <c:spPr>
            <a:solidFill>
              <a:srgbClr val="46aac4"/>
            </a:solidFill>
            <a:ln w="47520">
              <a:solidFill>
                <a:srgbClr val="46aac4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Ads'!$F$6</c:f>
              <c:numCache>
                <c:formatCode>"R$ "#,##0.00</c:formatCode>
                <c:ptCount val="1"/>
                <c:pt idx="0">
                  <c:v>1120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0238096"/>
        <c:axId val="62025253"/>
      </c:lineChart>
      <c:catAx>
        <c:axId val="6023809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Semanas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025253"/>
        <c:crosses val="autoZero"/>
        <c:auto val="1"/>
        <c:lblAlgn val="ctr"/>
        <c:lblOffset val="100"/>
        <c:noMultiLvlLbl val="0"/>
      </c:catAx>
      <c:valAx>
        <c:axId val="620252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R$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&quot;R$ &quot;#,##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23809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Leads Gerados por Semana — Meta Ads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"Leads Conta"</c:f>
              <c:strCache>
                <c:ptCount val="1"/>
                <c:pt idx="0">
                  <c:v>Leads Conta</c:v>
                </c:pt>
              </c:strCache>
            </c:strRef>
          </c:tx>
          <c:spPr>
            <a:solidFill>
              <a:srgbClr val="4299ff"/>
            </a:solidFill>
            <a:ln w="24840">
              <a:solidFill>
                <a:srgbClr val="4299ff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Ads'!$B$7</c:f>
              <c:numCache>
                <c:formatCode>#,##0</c:formatCode>
                <c:ptCount val="1"/>
                <c:pt idx="0">
                  <c:v>67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"Leads Tintim"</c:f>
              <c:strCache>
                <c:ptCount val="1"/>
                <c:pt idx="0">
                  <c:v>Leads Tintim</c:v>
                </c:pt>
              </c:strCache>
            </c:strRef>
          </c:tx>
          <c:spPr>
            <a:solidFill>
              <a:srgbClr val="2e86de"/>
            </a:solidFill>
            <a:ln w="24840">
              <a:solidFill>
                <a:srgbClr val="2e86de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Ads'!$C$7</c:f>
              <c:numCache>
                <c:formatCode>#,##0</c:formatCode>
                <c:ptCount val="1"/>
                <c:pt idx="0">
                  <c:v>66</c:v>
                </c:pt>
              </c:numCache>
            </c:numRef>
          </c:val>
          <c:smooth val="1"/>
        </c:ser>
        <c:ser>
          <c:idx val="2"/>
          <c:order val="2"/>
          <c:spPr>
            <a:solidFill>
              <a:srgbClr val="87a44b"/>
            </a:solidFill>
            <a:ln w="47520">
              <a:solidFill>
                <a:srgbClr val="87a44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Ads'!$D$7</c:f>
              <c:numCache>
                <c:formatCode>#,##0</c:formatCode>
                <c:ptCount val="1"/>
                <c:pt idx="0">
                  <c:v>71</c:v>
                </c:pt>
              </c:numCache>
            </c:numRef>
          </c:val>
          <c:smooth val="1"/>
        </c:ser>
        <c:ser>
          <c:idx val="3"/>
          <c:order val="3"/>
          <c:spPr>
            <a:solidFill>
              <a:srgbClr val="6f568d"/>
            </a:solidFill>
            <a:ln w="47520">
              <a:solidFill>
                <a:srgbClr val="6f568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Ads'!$E$7</c:f>
              <c:numCache>
                <c:formatCode>#,##0</c:formatCode>
                <c:ptCount val="1"/>
                <c:pt idx="0">
                  <c:v>58</c:v>
                </c:pt>
              </c:numCache>
            </c:numRef>
          </c:val>
          <c:smooth val="1"/>
        </c:ser>
        <c:ser>
          <c:idx val="4"/>
          <c:order val="4"/>
          <c:spPr>
            <a:solidFill>
              <a:srgbClr val="3d97af"/>
            </a:solidFill>
            <a:ln w="47520">
              <a:solidFill>
                <a:srgbClr val="3d97af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Ads'!$F$7</c:f>
              <c:numCache>
                <c:formatCode>#,##0</c:formatCode>
                <c:ptCount val="1"/>
                <c:pt idx="0">
                  <c:v>60</c:v>
                </c:pt>
              </c:numCache>
            </c:numRef>
          </c:val>
          <c:smooth val="1"/>
        </c:ser>
        <c:ser>
          <c:idx val="5"/>
          <c:order val="5"/>
          <c:spPr>
            <a:solidFill>
              <a:srgbClr val="db8238"/>
            </a:solidFill>
            <a:ln w="47520">
              <a:solidFill>
                <a:srgbClr val="db8238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Ads'!$B$9</c:f>
              <c:numCache>
                <c:formatCode>#,##0</c:formatCode>
                <c:ptCount val="1"/>
                <c:pt idx="0">
                  <c:v>52</c:v>
                </c:pt>
              </c:numCache>
            </c:numRef>
          </c:val>
          <c:smooth val="1"/>
        </c:ser>
        <c:ser>
          <c:idx val="6"/>
          <c:order val="6"/>
          <c:spPr>
            <a:solidFill>
              <a:srgbClr val="8ea5ca"/>
            </a:solidFill>
            <a:ln w="47520">
              <a:solidFill>
                <a:srgbClr val="8ea5ca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Ads'!$C$9</c:f>
              <c:numCache>
                <c:formatCode>#,##0</c:formatCode>
                <c:ptCount val="1"/>
                <c:pt idx="0">
                  <c:v>55</c:v>
                </c:pt>
              </c:numCache>
            </c:numRef>
          </c:val>
          <c:smooth val="1"/>
        </c:ser>
        <c:ser>
          <c:idx val="7"/>
          <c:order val="7"/>
          <c:spPr>
            <a:solidFill>
              <a:srgbClr val="cc8f8e"/>
            </a:solidFill>
            <a:ln w="47520">
              <a:solidFill>
                <a:srgbClr val="cc8f8e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Ads'!$D$9</c:f>
              <c:numCache>
                <c:formatCode>#,##0</c:formatCode>
                <c:ptCount val="1"/>
                <c:pt idx="0">
                  <c:v>59</c:v>
                </c:pt>
              </c:numCache>
            </c:numRef>
          </c:val>
          <c:smooth val="1"/>
        </c:ser>
        <c:ser>
          <c:idx val="8"/>
          <c:order val="8"/>
          <c:spPr>
            <a:solidFill>
              <a:srgbClr val="b3c992"/>
            </a:solidFill>
            <a:ln w="47520">
              <a:solidFill>
                <a:srgbClr val="b3c992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Ads'!$E$9</c:f>
              <c:numCache>
                <c:formatCode>#,##0</c:formatCode>
                <c:ptCount val="1"/>
                <c:pt idx="0">
                  <c:v>52</c:v>
                </c:pt>
              </c:numCache>
            </c:numRef>
          </c:val>
          <c:smooth val="1"/>
        </c:ser>
        <c:ser>
          <c:idx val="9"/>
          <c:order val="9"/>
          <c:spPr>
            <a:solidFill>
              <a:srgbClr val="a596b9"/>
            </a:solidFill>
            <a:ln w="47520">
              <a:solidFill>
                <a:srgbClr val="a596b9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'📘 Meta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'📘 Meta Ads'!$F$9</c:f>
              <c:numCache>
                <c:formatCode>#,##0</c:formatCode>
                <c:ptCount val="1"/>
                <c:pt idx="0">
                  <c:v>56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0316360"/>
        <c:axId val="48740879"/>
      </c:lineChart>
      <c:catAx>
        <c:axId val="20316360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Semanas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740879"/>
        <c:crosses val="autoZero"/>
        <c:auto val="1"/>
        <c:lblAlgn val="ctr"/>
        <c:lblOffset val="100"/>
        <c:noMultiLvlLbl val="0"/>
      </c:catAx>
      <c:valAx>
        <c:axId val="4874087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Leads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31636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Leads Gerados por Semana — Google Ads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"Leads Conta"</c:f>
              <c:strCache>
                <c:ptCount val="1"/>
                <c:pt idx="0">
                  <c:v>Leads Conta</c:v>
                </c:pt>
              </c:strCache>
            </c:strRef>
          </c:tx>
          <c:spPr>
            <a:solidFill>
              <a:srgbClr val="db4437"/>
            </a:solidFill>
            <a:ln w="24840">
              <a:solidFill>
                <a:srgbClr val="db4437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'📗 Google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'📗 Google Ads'!$B$7</c:f>
              <c:numCache>
                <c:formatCode>General</c:formatCode>
                <c:ptCount val="1"/>
              </c:numCache>
            </c:numRef>
          </c:val>
          <c:smooth val="1"/>
        </c:ser>
        <c:ser>
          <c:idx val="1"/>
          <c:order val="1"/>
          <c:tx>
            <c:strRef>
              <c:f>"Leads Tintim"</c:f>
              <c:strCache>
                <c:ptCount val="1"/>
                <c:pt idx="0">
                  <c:v>Leads Tintim</c:v>
                </c:pt>
              </c:strCache>
            </c:strRef>
          </c:tx>
          <c:spPr>
            <a:solidFill>
              <a:srgbClr val="ff6b5b"/>
            </a:solidFill>
            <a:ln w="24840">
              <a:solidFill>
                <a:srgbClr val="ff6b5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'📗 Google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'📗 Google Ads'!$C$7</c:f>
              <c:numCache>
                <c:formatCode>General</c:formatCode>
                <c:ptCount val="1"/>
              </c:numCache>
            </c:numRef>
          </c:val>
          <c:smooth val="1"/>
        </c:ser>
        <c:ser>
          <c:idx val="2"/>
          <c:order val="2"/>
          <c:spPr>
            <a:solidFill>
              <a:srgbClr val="87a44b"/>
            </a:solidFill>
            <a:ln w="47520">
              <a:solidFill>
                <a:srgbClr val="87a44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'📗 Google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'📗 Google Ads'!$D$7</c:f>
              <c:numCache>
                <c:formatCode>General</c:formatCode>
                <c:ptCount val="1"/>
              </c:numCache>
            </c:numRef>
          </c:val>
          <c:smooth val="1"/>
        </c:ser>
        <c:ser>
          <c:idx val="3"/>
          <c:order val="3"/>
          <c:spPr>
            <a:solidFill>
              <a:srgbClr val="6f568d"/>
            </a:solidFill>
            <a:ln w="47520">
              <a:solidFill>
                <a:srgbClr val="6f568d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'📗 Google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'📗 Google Ads'!$E$7</c:f>
              <c:numCache>
                <c:formatCode>General</c:formatCode>
                <c:ptCount val="1"/>
              </c:numCache>
            </c:numRef>
          </c:val>
          <c:smooth val="1"/>
        </c:ser>
        <c:ser>
          <c:idx val="4"/>
          <c:order val="4"/>
          <c:spPr>
            <a:solidFill>
              <a:srgbClr val="3d97af"/>
            </a:solidFill>
            <a:ln w="47520">
              <a:solidFill>
                <a:srgbClr val="3d97af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'📗 Google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'📗 Google Ads'!$F$7</c:f>
              <c:numCache>
                <c:formatCode>General</c:formatCode>
                <c:ptCount val="1"/>
              </c:numCache>
            </c:numRef>
          </c:val>
          <c:smooth val="1"/>
        </c:ser>
        <c:ser>
          <c:idx val="5"/>
          <c:order val="5"/>
          <c:spPr>
            <a:solidFill>
              <a:srgbClr val="db8238"/>
            </a:solidFill>
            <a:ln w="47520">
              <a:solidFill>
                <a:srgbClr val="db8238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'📗 Google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'📗 Google Ads'!$B$9</c:f>
              <c:numCache>
                <c:formatCode>General</c:formatCode>
                <c:ptCount val="1"/>
              </c:numCache>
            </c:numRef>
          </c:val>
          <c:smooth val="1"/>
        </c:ser>
        <c:ser>
          <c:idx val="6"/>
          <c:order val="6"/>
          <c:spPr>
            <a:solidFill>
              <a:srgbClr val="8ea5ca"/>
            </a:solidFill>
            <a:ln w="47520">
              <a:solidFill>
                <a:srgbClr val="8ea5ca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'📗 Google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'📗 Google Ads'!$C$9</c:f>
              <c:numCache>
                <c:formatCode>General</c:formatCode>
                <c:ptCount val="1"/>
              </c:numCache>
            </c:numRef>
          </c:val>
          <c:smooth val="1"/>
        </c:ser>
        <c:ser>
          <c:idx val="7"/>
          <c:order val="7"/>
          <c:spPr>
            <a:solidFill>
              <a:srgbClr val="cc8f8e"/>
            </a:solidFill>
            <a:ln w="47520">
              <a:solidFill>
                <a:srgbClr val="cc8f8e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'📗 Google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'📗 Google Ads'!$D$9</c:f>
              <c:numCache>
                <c:formatCode>General</c:formatCode>
                <c:ptCount val="1"/>
              </c:numCache>
            </c:numRef>
          </c:val>
          <c:smooth val="1"/>
        </c:ser>
        <c:ser>
          <c:idx val="8"/>
          <c:order val="8"/>
          <c:spPr>
            <a:solidFill>
              <a:srgbClr val="b3c992"/>
            </a:solidFill>
            <a:ln w="47520">
              <a:solidFill>
                <a:srgbClr val="b3c992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'📗 Google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'📗 Google Ads'!$E$9</c:f>
              <c:numCache>
                <c:formatCode>General</c:formatCode>
                <c:ptCount val="1"/>
              </c:numCache>
            </c:numRef>
          </c:val>
          <c:smooth val="1"/>
        </c:ser>
        <c:ser>
          <c:idx val="9"/>
          <c:order val="9"/>
          <c:spPr>
            <a:solidFill>
              <a:srgbClr val="a596b9"/>
            </a:solidFill>
            <a:ln w="47520">
              <a:solidFill>
                <a:srgbClr val="a596b9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'📗 Google Ads'!$B$4:$F$4</c:f>
              <c:multiLvlStrCache>
                <c:ptCount val="1"/>
                <c:lvl>
                  <c:pt idx="0">
                    <c:v>Semana 5</c:v>
                  </c:pt>
                </c:lvl>
                <c:lvl>
                  <c:pt idx="0">
                    <c:v>Semana 4</c:v>
                  </c:pt>
                </c:lvl>
                <c:lvl>
                  <c:pt idx="0">
                    <c:v>Semana 3</c:v>
                  </c:pt>
                </c:lvl>
                <c:lvl>
                  <c:pt idx="0">
                    <c:v>Semana 2</c:v>
                  </c:pt>
                </c:lvl>
                <c:lvl>
                  <c:pt idx="0">
                    <c:v>Semana 1</c:v>
                  </c:pt>
                </c:lvl>
              </c:multiLvlStrCache>
            </c:multiLvlStrRef>
          </c:cat>
          <c:val>
            <c:numRef>
              <c:f>'📗 Google Ads'!$F$9</c:f>
              <c:numCache>
                <c:formatCode>General</c:formatCode>
                <c:ptCount val="1"/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43875062"/>
        <c:axId val="98740113"/>
      </c:lineChart>
      <c:catAx>
        <c:axId val="4387506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Semanas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740113"/>
        <c:crosses val="autoZero"/>
        <c:auto val="1"/>
        <c:lblAlgn val="ctr"/>
        <c:lblOffset val="100"/>
        <c:noMultiLvlLbl val="0"/>
      </c:catAx>
      <c:valAx>
        <c:axId val="9874011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Leads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875062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15</xdr:row>
      <xdr:rowOff>0</xdr:rowOff>
    </xdr:from>
    <xdr:to>
      <xdr:col>6</xdr:col>
      <xdr:colOff>729720</xdr:colOff>
      <xdr:row>37</xdr:row>
      <xdr:rowOff>128160</xdr:rowOff>
    </xdr:to>
    <xdr:graphicFrame>
      <xdr:nvGraphicFramePr>
        <xdr:cNvPr id="0" name="Chart 1"/>
        <xdr:cNvGraphicFramePr/>
      </xdr:nvGraphicFramePr>
      <xdr:xfrm>
        <a:off x="0" y="3924360"/>
        <a:ext cx="791928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29</xdr:row>
      <xdr:rowOff>0</xdr:rowOff>
    </xdr:from>
    <xdr:to>
      <xdr:col>6</xdr:col>
      <xdr:colOff>729720</xdr:colOff>
      <xdr:row>51</xdr:row>
      <xdr:rowOff>128160</xdr:rowOff>
    </xdr:to>
    <xdr:graphicFrame>
      <xdr:nvGraphicFramePr>
        <xdr:cNvPr id="1" name="Chart 2"/>
        <xdr:cNvGraphicFramePr/>
      </xdr:nvGraphicFramePr>
      <xdr:xfrm>
        <a:off x="0" y="6591240"/>
        <a:ext cx="791928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15</xdr:row>
      <xdr:rowOff>0</xdr:rowOff>
    </xdr:from>
    <xdr:to>
      <xdr:col>6</xdr:col>
      <xdr:colOff>729720</xdr:colOff>
      <xdr:row>37</xdr:row>
      <xdr:rowOff>128160</xdr:rowOff>
    </xdr:to>
    <xdr:graphicFrame>
      <xdr:nvGraphicFramePr>
        <xdr:cNvPr id="2" name="Chart 1"/>
        <xdr:cNvGraphicFramePr/>
      </xdr:nvGraphicFramePr>
      <xdr:xfrm>
        <a:off x="0" y="3924360"/>
        <a:ext cx="791928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8" min="2" style="1" width="14"/>
  </cols>
  <sheetData>
    <row r="1" customFormat="false" ht="39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8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7.5" hidden="false" customHeight="true" outlineLevel="0" collapsed="false"/>
    <row r="4" customFormat="false" ht="27.75" hidden="false" customHeight="true" outlineLevel="0" collapsed="false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6" t="s">
        <v>8</v>
      </c>
      <c r="H4" s="7" t="s">
        <v>9</v>
      </c>
    </row>
    <row r="5" customFormat="false" ht="24" hidden="false" customHeight="true" outlineLevel="0" collapsed="false">
      <c r="A5" s="8" t="s">
        <v>10</v>
      </c>
      <c r="B5" s="9" t="n">
        <v>1500</v>
      </c>
      <c r="C5" s="9" t="n">
        <v>1500</v>
      </c>
      <c r="D5" s="9" t="n">
        <v>1500</v>
      </c>
      <c r="E5" s="9" t="n">
        <v>1500</v>
      </c>
      <c r="F5" s="9" t="n">
        <v>1500</v>
      </c>
      <c r="G5" s="10" t="n">
        <f aca="false">SUM(B5:F5)</f>
        <v>7500</v>
      </c>
      <c r="H5" s="11" t="n">
        <f aca="false">AVERAGE(B5:F5)</f>
        <v>1500</v>
      </c>
    </row>
    <row r="6" customFormat="false" ht="24" hidden="false" customHeight="true" outlineLevel="0" collapsed="false">
      <c r="A6" s="8" t="s">
        <v>11</v>
      </c>
      <c r="B6" s="12" t="n">
        <v>1050</v>
      </c>
      <c r="C6" s="12" t="n">
        <v>1450</v>
      </c>
      <c r="D6" s="12" t="n">
        <v>1650</v>
      </c>
      <c r="E6" s="12" t="n">
        <v>1000</v>
      </c>
      <c r="F6" s="12" t="n">
        <v>1120</v>
      </c>
      <c r="G6" s="10" t="n">
        <f aca="false">SUM(B6:F6)</f>
        <v>6270</v>
      </c>
      <c r="H6" s="11" t="n">
        <f aca="false">AVERAGE(B6:F6)</f>
        <v>1254</v>
      </c>
    </row>
    <row r="7" customFormat="false" ht="24" hidden="false" customHeight="true" outlineLevel="0" collapsed="false">
      <c r="A7" s="8" t="s">
        <v>12</v>
      </c>
      <c r="B7" s="13" t="n">
        <v>67</v>
      </c>
      <c r="C7" s="13" t="n">
        <v>66</v>
      </c>
      <c r="D7" s="13" t="n">
        <v>71</v>
      </c>
      <c r="E7" s="13" t="n">
        <v>58</v>
      </c>
      <c r="F7" s="13" t="n">
        <v>60</v>
      </c>
      <c r="G7" s="14" t="n">
        <f aca="false">SUM(B7:F7)</f>
        <v>322</v>
      </c>
      <c r="H7" s="15" t="n">
        <f aca="false">AVERAGE(B7:F7)</f>
        <v>64.4</v>
      </c>
    </row>
    <row r="8" customFormat="false" ht="24" hidden="false" customHeight="true" outlineLevel="0" collapsed="false">
      <c r="A8" s="16" t="s">
        <v>13</v>
      </c>
      <c r="B8" s="17" t="n">
        <f aca="false">IF(B7=0,"-",B6/B7)</f>
        <v>15.6716417910448</v>
      </c>
      <c r="C8" s="17" t="n">
        <f aca="false">IF(C7=0,"-",C6/C7)</f>
        <v>21.969696969697</v>
      </c>
      <c r="D8" s="17" t="n">
        <f aca="false">IF(D7=0,"-",D6/D7)</f>
        <v>23.2394366197183</v>
      </c>
      <c r="E8" s="17" t="n">
        <f aca="false">IF(E7=0,"-",E6/E7)</f>
        <v>17.2413793103448</v>
      </c>
      <c r="F8" s="17" t="n">
        <f aca="false">IF(F7=0,"-",F6/F7)</f>
        <v>18.6666666666667</v>
      </c>
      <c r="G8" s="10" t="n">
        <f aca="false">IF(SUM(B7:F7)=0,"-",SUM(B6:F6)/SUM(B7:F7))</f>
        <v>19.472049689441</v>
      </c>
      <c r="H8" s="11" t="n">
        <f aca="false">AVERAGE(B8:F8)</f>
        <v>19.3577642714943</v>
      </c>
    </row>
    <row r="9" customFormat="false" ht="24" hidden="false" customHeight="true" outlineLevel="0" collapsed="false">
      <c r="A9" s="8" t="s">
        <v>14</v>
      </c>
      <c r="B9" s="13" t="n">
        <v>52</v>
      </c>
      <c r="C9" s="13" t="n">
        <v>55</v>
      </c>
      <c r="D9" s="13" t="n">
        <v>59</v>
      </c>
      <c r="E9" s="13" t="n">
        <v>52</v>
      </c>
      <c r="F9" s="13" t="n">
        <v>56</v>
      </c>
      <c r="G9" s="14" t="n">
        <f aca="false">SUM(B9:F9)</f>
        <v>274</v>
      </c>
      <c r="H9" s="15" t="n">
        <f aca="false">AVERAGE(B9:F9)</f>
        <v>54.8</v>
      </c>
    </row>
    <row r="10" customFormat="false" ht="24" hidden="false" customHeight="true" outlineLevel="0" collapsed="false">
      <c r="A10" s="16" t="s">
        <v>15</v>
      </c>
      <c r="B10" s="17" t="n">
        <f aca="false">IF(B9=0,"-",B6/B9)</f>
        <v>20.1923076923077</v>
      </c>
      <c r="C10" s="17" t="n">
        <f aca="false">IF(C9=0,"-",C6/C9)</f>
        <v>26.3636363636364</v>
      </c>
      <c r="D10" s="17" t="n">
        <f aca="false">IF(D9=0,"-",D6/D9)</f>
        <v>27.9661016949153</v>
      </c>
      <c r="E10" s="17" t="n">
        <f aca="false">IF(E9=0,"-",E6/E9)</f>
        <v>19.2307692307692</v>
      </c>
      <c r="F10" s="17" t="n">
        <f aca="false">IF(F9=0,"-",F6/F9)</f>
        <v>20</v>
      </c>
      <c r="G10" s="10" t="n">
        <f aca="false">IF(SUM(B9:F9)=0,"-",SUM(B6:F6)/SUM(B9:F9))</f>
        <v>22.8832116788321</v>
      </c>
      <c r="H10" s="11" t="n">
        <f aca="false">AVERAGE(B10:F10)</f>
        <v>22.7505629963257</v>
      </c>
    </row>
    <row r="12" customFormat="false" ht="7.5" hidden="false" customHeight="true" outlineLevel="0" collapsed="false"/>
    <row r="13" customFormat="false" ht="19.5" hidden="false" customHeight="true" outlineLevel="0" collapsed="false">
      <c r="A13" s="18" t="s">
        <v>16</v>
      </c>
      <c r="B13" s="18"/>
      <c r="C13" s="18"/>
      <c r="D13" s="18"/>
      <c r="E13" s="18"/>
      <c r="F13" s="18"/>
      <c r="G13" s="18"/>
      <c r="H13" s="18"/>
    </row>
    <row r="14" customFormat="false" ht="15" hidden="false" customHeight="true" outlineLevel="0" collapsed="false">
      <c r="A14" s="19" t="s">
        <v>17</v>
      </c>
      <c r="B14" s="19"/>
      <c r="C14" s="19"/>
      <c r="D14" s="19"/>
      <c r="E14" s="19"/>
      <c r="F14" s="19"/>
      <c r="G14" s="19"/>
      <c r="H14" s="19"/>
    </row>
  </sheetData>
  <mergeCells count="4">
    <mergeCell ref="A1:H1"/>
    <mergeCell ref="A2:H2"/>
    <mergeCell ref="A13:H13"/>
    <mergeCell ref="A14:H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2"/>
    <col collapsed="false" customWidth="true" hidden="false" outlineLevel="0" max="8" min="2" style="1" width="14"/>
  </cols>
  <sheetData>
    <row r="1" customFormat="false" ht="39.75" hidden="false" customHeight="true" outlineLevel="0" collapsed="false">
      <c r="A1" s="20" t="s">
        <v>18</v>
      </c>
      <c r="B1" s="20"/>
      <c r="C1" s="20"/>
      <c r="D1" s="20"/>
      <c r="E1" s="20"/>
      <c r="F1" s="20"/>
      <c r="G1" s="20"/>
      <c r="H1" s="20"/>
    </row>
    <row r="2" customFormat="false" ht="18" hidden="false" customHeight="true" outlineLevel="0" collapsed="false">
      <c r="A2" s="21" t="s">
        <v>19</v>
      </c>
      <c r="B2" s="21"/>
      <c r="C2" s="21"/>
      <c r="D2" s="21"/>
      <c r="E2" s="21"/>
      <c r="F2" s="21"/>
      <c r="G2" s="21"/>
      <c r="H2" s="21"/>
    </row>
    <row r="3" customFormat="false" ht="7.5" hidden="false" customHeight="true" outlineLevel="0" collapsed="false"/>
    <row r="4" customFormat="false" ht="27.75" hidden="false" customHeight="true" outlineLevel="0" collapsed="false">
      <c r="A4" s="22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 t="s">
        <v>7</v>
      </c>
      <c r="G4" s="24" t="s">
        <v>8</v>
      </c>
      <c r="H4" s="7" t="s">
        <v>9</v>
      </c>
    </row>
    <row r="5" customFormat="false" ht="24" hidden="false" customHeight="true" outlineLevel="0" collapsed="false">
      <c r="A5" s="25" t="s">
        <v>10</v>
      </c>
      <c r="B5" s="9"/>
      <c r="C5" s="9"/>
      <c r="D5" s="9"/>
      <c r="E5" s="9"/>
      <c r="F5" s="9"/>
      <c r="G5" s="26" t="n">
        <f aca="false">SUM(B5:F5)</f>
        <v>0</v>
      </c>
      <c r="H5" s="11" t="str">
        <f aca="false">IFERROR(AVERAGE(B5:F5),"-")</f>
        <v>-</v>
      </c>
    </row>
    <row r="6" customFormat="false" ht="24" hidden="false" customHeight="true" outlineLevel="0" collapsed="false">
      <c r="A6" s="25" t="s">
        <v>20</v>
      </c>
      <c r="B6" s="12"/>
      <c r="C6" s="12"/>
      <c r="D6" s="12"/>
      <c r="E6" s="12"/>
      <c r="F6" s="12"/>
      <c r="G6" s="26" t="n">
        <f aca="false">SUM(B6:F6)</f>
        <v>0</v>
      </c>
      <c r="H6" s="11" t="str">
        <f aca="false">IFERROR(AVERAGE(B6:F6),"-")</f>
        <v>-</v>
      </c>
    </row>
    <row r="7" customFormat="false" ht="24" hidden="false" customHeight="true" outlineLevel="0" collapsed="false">
      <c r="A7" s="25" t="s">
        <v>21</v>
      </c>
      <c r="B7" s="13"/>
      <c r="C7" s="13"/>
      <c r="D7" s="13"/>
      <c r="E7" s="13"/>
      <c r="F7" s="13"/>
      <c r="G7" s="27" t="n">
        <f aca="false">SUM(B7:F7)</f>
        <v>0</v>
      </c>
      <c r="H7" s="15" t="str">
        <f aca="false">IFERROR(AVERAGE(B7:F7),"-")</f>
        <v>-</v>
      </c>
    </row>
    <row r="8" customFormat="false" ht="24" hidden="false" customHeight="true" outlineLevel="0" collapsed="false">
      <c r="A8" s="28" t="s">
        <v>22</v>
      </c>
      <c r="B8" s="17" t="str">
        <f aca="false">IF(B7=0,"-",B6/B7)</f>
        <v>-</v>
      </c>
      <c r="C8" s="17" t="str">
        <f aca="false">IF(C7=0,"-",C6/C7)</f>
        <v>-</v>
      </c>
      <c r="D8" s="17" t="str">
        <f aca="false">IF(D7=0,"-",D6/D7)</f>
        <v>-</v>
      </c>
      <c r="E8" s="17" t="str">
        <f aca="false">IF(E7=0,"-",E6/E7)</f>
        <v>-</v>
      </c>
      <c r="F8" s="17" t="str">
        <f aca="false">IF(F7=0,"-",F6/F7)</f>
        <v>-</v>
      </c>
      <c r="G8" s="26" t="str">
        <f aca="false">IF(SUM(B7:F7)=0,"-",SUM(B6:F6)/SUM(B7:F7))</f>
        <v>-</v>
      </c>
      <c r="H8" s="11" t="str">
        <f aca="false">IFERROR(AVERAGE(B8:F8),"-")</f>
        <v>-</v>
      </c>
    </row>
    <row r="9" customFormat="false" ht="24" hidden="false" customHeight="true" outlineLevel="0" collapsed="false">
      <c r="A9" s="25" t="s">
        <v>23</v>
      </c>
      <c r="B9" s="13"/>
      <c r="C9" s="13"/>
      <c r="D9" s="13"/>
      <c r="E9" s="13"/>
      <c r="F9" s="13"/>
      <c r="G9" s="27" t="n">
        <f aca="false">SUM(B9:F9)</f>
        <v>0</v>
      </c>
      <c r="H9" s="15" t="str">
        <f aca="false">IFERROR(AVERAGE(B9:F9),"-")</f>
        <v>-</v>
      </c>
    </row>
    <row r="10" customFormat="false" ht="24" hidden="false" customHeight="true" outlineLevel="0" collapsed="false">
      <c r="A10" s="28" t="s">
        <v>24</v>
      </c>
      <c r="B10" s="17" t="str">
        <f aca="false">IF(B9=0,"-",B6/B9)</f>
        <v>-</v>
      </c>
      <c r="C10" s="17" t="str">
        <f aca="false">IF(C9=0,"-",C6/C9)</f>
        <v>-</v>
      </c>
      <c r="D10" s="17" t="str">
        <f aca="false">IF(D9=0,"-",D6/D9)</f>
        <v>-</v>
      </c>
      <c r="E10" s="17" t="str">
        <f aca="false">IF(E9=0,"-",E6/E9)</f>
        <v>-</v>
      </c>
      <c r="F10" s="17" t="str">
        <f aca="false">IF(F9=0,"-",F6/F9)</f>
        <v>-</v>
      </c>
      <c r="G10" s="26" t="str">
        <f aca="false">IF(SUM(B9:F9)=0,"-",SUM(B6:F6)/SUM(B9:F9))</f>
        <v>-</v>
      </c>
      <c r="H10" s="11" t="str">
        <f aca="false">IFERROR(AVERAGE(B10:F10),"-")</f>
        <v>-</v>
      </c>
    </row>
    <row r="12" customFormat="false" ht="7.5" hidden="false" customHeight="true" outlineLevel="0" collapsed="false"/>
    <row r="13" customFormat="false" ht="19.5" hidden="false" customHeight="true" outlineLevel="0" collapsed="false">
      <c r="A13" s="29" t="s">
        <v>16</v>
      </c>
      <c r="B13" s="29"/>
      <c r="C13" s="29"/>
      <c r="D13" s="29"/>
      <c r="E13" s="29"/>
      <c r="F13" s="29"/>
      <c r="G13" s="29"/>
      <c r="H13" s="29"/>
    </row>
    <row r="14" customFormat="false" ht="15" hidden="false" customHeight="true" outlineLevel="0" collapsed="false">
      <c r="A14" s="19" t="s">
        <v>25</v>
      </c>
      <c r="B14" s="19"/>
      <c r="C14" s="19"/>
      <c r="D14" s="19"/>
      <c r="E14" s="19"/>
      <c r="F14" s="19"/>
      <c r="G14" s="19"/>
      <c r="H14" s="19"/>
    </row>
  </sheetData>
  <mergeCells count="4">
    <mergeCell ref="A1:H1"/>
    <mergeCell ref="A2:H2"/>
    <mergeCell ref="A13:H13"/>
    <mergeCell ref="A14:H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8" min="2" style="1" width="14"/>
  </cols>
  <sheetData>
    <row r="1" customFormat="false" ht="39.75" hidden="false" customHeight="true" outlineLevel="0" collapsed="false">
      <c r="A1" s="30" t="s">
        <v>26</v>
      </c>
      <c r="B1" s="30"/>
      <c r="C1" s="30"/>
      <c r="D1" s="30"/>
      <c r="E1" s="30"/>
      <c r="F1" s="30"/>
      <c r="G1" s="30"/>
      <c r="H1" s="30"/>
    </row>
    <row r="2" customFormat="false" ht="18" hidden="false" customHeight="true" outlineLevel="0" collapsed="false">
      <c r="A2" s="31" t="s">
        <v>27</v>
      </c>
      <c r="B2" s="31"/>
      <c r="C2" s="31"/>
      <c r="D2" s="31"/>
      <c r="E2" s="31"/>
      <c r="F2" s="31"/>
      <c r="G2" s="31"/>
      <c r="H2" s="31"/>
    </row>
    <row r="3" customFormat="false" ht="7.5" hidden="false" customHeight="true" outlineLevel="0" collapsed="false"/>
    <row r="4" customFormat="false" ht="27.75" hidden="false" customHeight="true" outlineLevel="0" collapsed="false">
      <c r="A4" s="6" t="s">
        <v>28</v>
      </c>
      <c r="B4" s="32" t="s">
        <v>3</v>
      </c>
      <c r="C4" s="32" t="s">
        <v>4</v>
      </c>
      <c r="D4" s="32" t="s">
        <v>5</v>
      </c>
      <c r="E4" s="32" t="s">
        <v>6</v>
      </c>
      <c r="F4" s="32" t="s">
        <v>7</v>
      </c>
      <c r="G4" s="6" t="s">
        <v>8</v>
      </c>
      <c r="H4" s="7" t="s">
        <v>9</v>
      </c>
    </row>
    <row r="5" customFormat="false" ht="24" hidden="false" customHeight="true" outlineLevel="0" collapsed="false">
      <c r="A5" s="33" t="s">
        <v>29</v>
      </c>
      <c r="B5" s="34" t="n">
        <f aca="false">'📘 Meta Ads'!B5+'📗 Google Ads'!B5</f>
        <v>1500</v>
      </c>
      <c r="C5" s="34" t="n">
        <f aca="false">'📘 Meta Ads'!C5+'📗 Google Ads'!C5</f>
        <v>1500</v>
      </c>
      <c r="D5" s="34" t="n">
        <f aca="false">'📘 Meta Ads'!D5+'📗 Google Ads'!D5</f>
        <v>1500</v>
      </c>
      <c r="E5" s="34" t="n">
        <f aca="false">'📘 Meta Ads'!E5+'📗 Google Ads'!E5</f>
        <v>1500</v>
      </c>
      <c r="F5" s="34" t="n">
        <f aca="false">'📘 Meta Ads'!F5+'📗 Google Ads'!F5</f>
        <v>1500</v>
      </c>
      <c r="G5" s="10" t="n">
        <f aca="false">'📘 Meta Ads'!G5+'📗 Google Ads'!G5</f>
        <v>7500</v>
      </c>
    </row>
    <row r="6" customFormat="false" ht="24" hidden="false" customHeight="true" outlineLevel="0" collapsed="false">
      <c r="A6" s="35" t="s">
        <v>30</v>
      </c>
      <c r="B6" s="36" t="n">
        <f aca="false">'📘 Meta Ads'!B6</f>
        <v>1050</v>
      </c>
      <c r="C6" s="36" t="n">
        <f aca="false">'📘 Meta Ads'!C6</f>
        <v>1450</v>
      </c>
      <c r="D6" s="36" t="n">
        <f aca="false">'📘 Meta Ads'!D6</f>
        <v>1650</v>
      </c>
      <c r="E6" s="36" t="n">
        <f aca="false">'📘 Meta Ads'!E6</f>
        <v>1000</v>
      </c>
      <c r="F6" s="36" t="n">
        <f aca="false">'📘 Meta Ads'!F6</f>
        <v>1120</v>
      </c>
      <c r="G6" s="10" t="n">
        <f aca="false">'📘 Meta Ads'!G6</f>
        <v>6270</v>
      </c>
    </row>
    <row r="7" customFormat="false" ht="24" hidden="false" customHeight="true" outlineLevel="0" collapsed="false">
      <c r="A7" s="37" t="s">
        <v>31</v>
      </c>
      <c r="G7" s="10" t="n">
        <f aca="false">'📗 Google Ads'!G6</f>
        <v>0</v>
      </c>
    </row>
    <row r="8" customFormat="false" ht="24" hidden="false" customHeight="true" outlineLevel="0" collapsed="false">
      <c r="A8" s="38" t="s">
        <v>32</v>
      </c>
      <c r="B8" s="36" t="n">
        <f aca="false">'📘 Meta Ads'!B6+'📗 Google Ads'!B6</f>
        <v>1050</v>
      </c>
      <c r="C8" s="36" t="n">
        <f aca="false">'📘 Meta Ads'!C6+'📗 Google Ads'!C6</f>
        <v>1450</v>
      </c>
      <c r="D8" s="36" t="n">
        <f aca="false">'📘 Meta Ads'!D6+'📗 Google Ads'!D6</f>
        <v>1650</v>
      </c>
      <c r="E8" s="36" t="n">
        <f aca="false">'📘 Meta Ads'!E6+'📗 Google Ads'!E6</f>
        <v>1000</v>
      </c>
      <c r="F8" s="36" t="n">
        <f aca="false">'📘 Meta Ads'!F6+'📗 Google Ads'!F6</f>
        <v>1120</v>
      </c>
      <c r="G8" s="10" t="n">
        <f aca="false">'📘 Meta Ads'!G6+'📗 Google Ads'!G6</f>
        <v>6270</v>
      </c>
    </row>
    <row r="9" customFormat="false" ht="24" hidden="false" customHeight="true" outlineLevel="0" collapsed="false">
      <c r="A9" s="33" t="s">
        <v>33</v>
      </c>
      <c r="B9" s="39" t="n">
        <f aca="false">'📘 Meta Ads'!B7</f>
        <v>67</v>
      </c>
      <c r="C9" s="39" t="n">
        <f aca="false">'📘 Meta Ads'!C7</f>
        <v>66</v>
      </c>
      <c r="D9" s="39" t="n">
        <f aca="false">'📘 Meta Ads'!D7</f>
        <v>71</v>
      </c>
      <c r="E9" s="39" t="n">
        <f aca="false">'📘 Meta Ads'!E7</f>
        <v>58</v>
      </c>
      <c r="F9" s="39" t="n">
        <f aca="false">'📘 Meta Ads'!F7</f>
        <v>60</v>
      </c>
      <c r="G9" s="14" t="n">
        <f aca="false">'📘 Meta Ads'!G7</f>
        <v>322</v>
      </c>
    </row>
    <row r="10" customFormat="false" ht="24" hidden="false" customHeight="true" outlineLevel="0" collapsed="false">
      <c r="A10" s="40" t="s">
        <v>34</v>
      </c>
      <c r="B10" s="41" t="n">
        <f aca="false">'📗 Google Ads'!B7</f>
        <v>0</v>
      </c>
      <c r="C10" s="41" t="n">
        <f aca="false">'📗 Google Ads'!C7</f>
        <v>0</v>
      </c>
      <c r="D10" s="41" t="n">
        <f aca="false">'📗 Google Ads'!D7</f>
        <v>0</v>
      </c>
      <c r="E10" s="41" t="n">
        <f aca="false">'📗 Google Ads'!E7</f>
        <v>0</v>
      </c>
      <c r="F10" s="41" t="n">
        <f aca="false">'📗 Google Ads'!F7</f>
        <v>0</v>
      </c>
      <c r="G10" s="14" t="n">
        <f aca="false">'📗 Google Ads'!G7</f>
        <v>0</v>
      </c>
    </row>
    <row r="11" customFormat="false" ht="24" hidden="false" customHeight="true" outlineLevel="0" collapsed="false">
      <c r="A11" s="42" t="s">
        <v>35</v>
      </c>
      <c r="B11" s="39" t="n">
        <f aca="false">'📘 Meta Ads'!B7+'📗 Google Ads'!B7</f>
        <v>67</v>
      </c>
      <c r="C11" s="39" t="n">
        <f aca="false">'📘 Meta Ads'!C7+'📗 Google Ads'!C7</f>
        <v>66</v>
      </c>
      <c r="D11" s="39" t="n">
        <f aca="false">'📘 Meta Ads'!D7+'📗 Google Ads'!D7</f>
        <v>71</v>
      </c>
      <c r="E11" s="39" t="n">
        <f aca="false">'📘 Meta Ads'!E7+'📗 Google Ads'!E7</f>
        <v>58</v>
      </c>
      <c r="F11" s="39" t="n">
        <f aca="false">'📘 Meta Ads'!F7+'📗 Google Ads'!F7</f>
        <v>60</v>
      </c>
      <c r="G11" s="14" t="n">
        <f aca="false">'📘 Meta Ads'!G7+'📗 Google Ads'!G7</f>
        <v>322</v>
      </c>
    </row>
    <row r="12" customFormat="false" ht="24" hidden="false" customHeight="true" outlineLevel="0" collapsed="false">
      <c r="A12" s="35" t="s">
        <v>36</v>
      </c>
      <c r="B12" s="36" t="n">
        <f aca="false">IF('📘 Meta Ads'!B7=0,"-",'📘 Meta Ads'!B6/'📘 Meta Ads'!B7)</f>
        <v>15.6716417910448</v>
      </c>
      <c r="C12" s="36" t="n">
        <f aca="false">IF('📘 Meta Ads'!C7=0,"-",'📘 Meta Ads'!C6/'📘 Meta Ads'!C7)</f>
        <v>21.969696969697</v>
      </c>
      <c r="D12" s="36" t="n">
        <f aca="false">IF('📘 Meta Ads'!D7=0,"-",'📘 Meta Ads'!D6/'📘 Meta Ads'!D7)</f>
        <v>23.2394366197183</v>
      </c>
      <c r="E12" s="36" t="n">
        <f aca="false">IF('📘 Meta Ads'!E7=0,"-",'📘 Meta Ads'!E6/'📘 Meta Ads'!E7)</f>
        <v>17.2413793103448</v>
      </c>
      <c r="F12" s="36" t="n">
        <f aca="false">IF('📘 Meta Ads'!F7=0,"-",'📘 Meta Ads'!F6/'📘 Meta Ads'!F7)</f>
        <v>18.6666666666667</v>
      </c>
      <c r="G12" s="10" t="n">
        <f aca="false">'📘 Meta Ads'!H8</f>
        <v>19.3577642714943</v>
      </c>
    </row>
    <row r="13" customFormat="false" ht="24" hidden="false" customHeight="true" outlineLevel="0" collapsed="false">
      <c r="A13" s="37" t="s">
        <v>37</v>
      </c>
      <c r="B13" s="34" t="str">
        <f aca="false">IF('📗 Google Ads'!B7=0,"-",'📗 Google Ads'!B6/'📗 Google Ads'!B7)</f>
        <v>-</v>
      </c>
      <c r="C13" s="34" t="str">
        <f aca="false">IF('📗 Google Ads'!C7=0,"-",'📗 Google Ads'!C6/'📗 Google Ads'!C7)</f>
        <v>-</v>
      </c>
      <c r="D13" s="34" t="str">
        <f aca="false">IF('📗 Google Ads'!D7=0,"-",'📗 Google Ads'!D6/'📗 Google Ads'!D7)</f>
        <v>-</v>
      </c>
      <c r="E13" s="34" t="str">
        <f aca="false">IF('📗 Google Ads'!E7=0,"-",'📗 Google Ads'!E6/'📗 Google Ads'!E7)</f>
        <v>-</v>
      </c>
      <c r="F13" s="34" t="str">
        <f aca="false">IF('📗 Google Ads'!F7=0,"-",'📗 Google Ads'!F6/'📗 Google Ads'!F7)</f>
        <v>-</v>
      </c>
      <c r="G13" s="10" t="str">
        <f aca="false">IFERROR(IF(G7=0,"-",G6/G7),"-")</f>
        <v>-</v>
      </c>
    </row>
    <row r="16" customFormat="false" ht="15" hidden="false" customHeight="true" outlineLevel="0" collapsed="false">
      <c r="A16" s="19" t="s">
        <v>38</v>
      </c>
      <c r="B16" s="19"/>
      <c r="C16" s="19"/>
      <c r="D16" s="19"/>
      <c r="E16" s="19"/>
      <c r="F16" s="19"/>
      <c r="G16" s="19"/>
      <c r="H16" s="19"/>
    </row>
  </sheetData>
  <mergeCells count="3">
    <mergeCell ref="A1:H1"/>
    <mergeCell ref="A2:H2"/>
    <mergeCell ref="A16:H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2026-04-22T07:45:32Z</dcterms:created>
  <dc:creator>openpyxl</dc:creator>
  <dc:description/>
  <dc:language>en-US</dc:language>
  <cp:lastModifiedBy/>
  <dcterms:modified xsi:type="dcterms:W3CDTF">2026-04-22T07:46:00Z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