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a38bda1b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b8de52f0e1664df3"/>
    <x:sheet xmlns:r="http://schemas.openxmlformats.org/officeDocument/2006/relationships" name="Lançamentos" sheetId="2" r:id="Rc0e05a761abc4e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&quot; #,##0.00;[Red]-&quot;R$&quot; #,##0.00"/>
    <x:numFmt numFmtId="201" formatCode="dd/mm/yyyy"/>
  </x:numFmts>
  <x:fonts count="10">
    <x:font>
      <x:sz val="11"/>
      <x:name val="Carlito"/>
    </x:font>
    <x:font>
      <x:sz val="10"/>
      <x:color rgb="FF24303B"/>
      <x:name val="Arial"/>
    </x:font>
    <x:font>
      <x:b/>
      <x:sz val="16"/>
      <x:color rgb="FF24303B"/>
      <x:name val="Arial"/>
    </x:font>
    <x:font>
      <x:i/>
      <x:sz val="10"/>
      <x:color rgb="FF68717A"/>
      <x:name val="Arial"/>
    </x:font>
    <x:font>
      <x:b/>
      <x:sz val="10"/>
      <x:color rgb="FFFFFFFF"/>
      <x:name val="Arial"/>
    </x:font>
    <x:font>
      <x:b/>
      <x:sz val="14"/>
      <x:color rgb="FF24303B"/>
      <x:name val="Arial"/>
    </x:font>
    <x:font>
      <x:b/>
      <x:sz val="10"/>
      <x:color rgb="FF667047"/>
      <x:name val="Arial"/>
    </x:font>
    <x:font>
      <x:b/>
      <x:sz val="12"/>
      <x:color rgb="FF24303B"/>
      <x:name val="Arial"/>
    </x:font>
    <x:font>
      <x:i/>
      <x:sz val="9"/>
      <x:color rgb="FF68717A"/>
      <x:name val="Arial"/>
    </x:font>
    <x:font>
      <x:b/>
      <x:sz val="15"/>
      <x:color rgb="FF24303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67047"/>
      </x:patternFill>
    </x:fill>
    <x:fill>
      <x:patternFill patternType="solid">
        <x:fgColor rgb="FFFBFAF6"/>
      </x:patternFill>
    </x:fill>
    <x:fill>
      <x:patternFill patternType="solid">
        <x:fgColor rgb="FFEFE9DC"/>
      </x:patternFill>
    </x:fill>
  </x:fills>
  <x:borders count="9">
    <x:border/>
    <x:border>
      <x:bottom style="medium">
        <x:color rgb="FFB98A34"/>
      </x:bottom>
    </x:border>
    <x:border>
      <x:left style="thin">
        <x:color rgb="FFD4D0C8"/>
      </x:left>
      <x:right style="thin">
        <x:color rgb="FFD4D0C8"/>
      </x:right>
      <x:top style="thin">
        <x:color rgb="FFD4D0C8"/>
      </x:top>
      <x:bottom style="thin">
        <x:color rgb="FFD4D0C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DD8CE"/>
      </x:bottom>
    </x:border>
    <x:border>
      <x:top style="thin">
        <x:color rgb="FFDDD8CE"/>
      </x:top>
      <x:bottom style="thin">
        <x:color rgb="FFDDD8CE"/>
      </x:bottom>
    </x:border>
    <x:border>
      <x:top style="thin">
        <x:color rgb="FFDDD8CE"/>
      </x:top>
    </x:border>
  </x:borders>
  <x:cellStyleXfs count="1">
    <x:xf numFmtId="0" fontId="0" fillId="0" borderId="0"/>
  </x:cellStyleXfs>
  <x:cellXfs count="7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2" xfId="0" applyNumberFormat="1" applyFont="1" applyFill="1" applyBorder="1"/>
    <x:xf numFmtId="0" fontId="5" fillId="3" borderId="2" xfId="0" applyNumberFormat="1" applyFont="1" applyFill="1" applyBorder="1" applyAlignment="1">
      <x:alignment horizontal="center"/>
    </x:xf>
    <x:xf numFmtId="0" fontId="5" fillId="3" borderId="2" xfId="0" applyNumberFormat="1" applyFont="1" applyFill="1" applyBorder="1" applyAlignment="1">
      <x:alignment horizontal="center" vertical="center"/>
    </x:xf>
    <x:xf numFmtId="200" fontId="5" fillId="3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4" fillId="2" borderId="5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4" fillId="2" borderId="5" xfId="0" applyNumberFormat="1" applyFont="1" applyFill="1" applyBorder="1" applyAlignment="1">
      <x:alignment horizontal="center" vertical="center"/>
    </x:xf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200" fontId="1" fillId="3" borderId="6" xfId="0" applyNumberFormat="1" applyFont="1" applyFill="1" applyBorder="1"/>
    <x:xf numFmtId="200" fontId="1" fillId="3" borderId="7" xfId="0" applyNumberFormat="1" applyFont="1" applyFill="1" applyBorder="1"/>
    <x:xf numFmtId="200" fontId="1" fillId="3" borderId="8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6" xfId="0" applyNumberFormat="1" applyFont="1" applyFill="1" applyBorder="1"/>
    <x:xf numFmtId="201" fontId="1" fillId="3" borderId="7" xfId="0" applyNumberFormat="1" applyFont="1" applyFill="1" applyBorder="1"/>
    <x:xf numFmtId="201" fontId="1" fillId="3" borderId="8" xfId="0" applyNumberFormat="1" applyFont="1" applyFill="1" applyBorder="1"/>
    <x:xf numFmtId="0" fontId="1" fillId="3" borderId="6" xfId="0" applyNumberFormat="1" applyFont="1" applyFill="1" applyBorder="1" applyAlignment="1">
      <x:alignment horizontal="center"/>
    </x:xf>
    <x:xf numFmtId="0" fontId="1" fillId="3" borderId="7" xfId="0" applyNumberFormat="1" applyFont="1" applyFill="1" applyBorder="1" applyAlignment="1">
      <x:alignment horizontal="center"/>
    </x:xf>
    <x:xf numFmtId="0" fontId="1" fillId="3" borderId="8" xfId="0" applyNumberFormat="1" applyFont="1" applyFill="1" applyBorder="1" applyAlignment="1">
      <x:alignment horizontal="center"/>
    </x:xf>
    <x:xf numFmtId="201" fontId="1" fillId="3" borderId="6" xfId="0" applyNumberFormat="1" applyFont="1" applyFill="1" applyBorder="1" applyAlignment="1">
      <x:alignment horizontal="center"/>
    </x:xf>
    <x:xf numFmtId="201" fontId="1" fillId="3" borderId="7" xfId="0" applyNumberFormat="1" applyFont="1" applyFill="1" applyBorder="1" applyAlignment="1">
      <x:alignment horizontal="center"/>
    </x:xf>
    <x:xf numFmtId="201" fontId="1" fillId="3" borderId="8" xfId="0" applyNumberFormat="1" applyFont="1" applyFill="1" applyBorder="1" applyAlignment="1">
      <x:alignment horizontal="center"/>
    </x:xf>
    <x:xf numFmtId="200" fontId="1" fillId="3" borderId="6" xfId="0" applyNumberFormat="1" applyFont="1" applyFill="1" applyBorder="1" applyAlignment="1">
      <x:alignment horizontal="center"/>
    </x:xf>
    <x:xf numFmtId="200" fontId="1" fillId="3" borderId="7" xfId="0" applyNumberFormat="1" applyFont="1" applyFill="1" applyBorder="1" applyAlignment="1">
      <x:alignment horizontal="center"/>
    </x:xf>
    <x:xf numFmtId="200" fontId="1" fillId="3" borderId="8" xfId="0" applyNumberFormat="1" applyFont="1" applyFill="1" applyBorder="1" applyAlignment="1">
      <x:alignment horizontal="center"/>
    </x:xf>
    <x:xf numFmtId="0" fontId="1" fillId="4" borderId="6" xfId="0" applyNumberFormat="1" applyFont="1" applyFill="1" applyBorder="1" applyAlignment="1">
      <x:alignment horizontal="center"/>
    </x:xf>
    <x:xf numFmtId="0" fontId="1" fillId="4" borderId="7" xfId="0" applyNumberFormat="1" applyFont="1" applyFill="1" applyBorder="1" applyAlignment="1">
      <x:alignment horizontal="center"/>
    </x:xf>
    <x:xf numFmtId="0" fontId="1" fillId="4" borderId="8" xfId="0" applyNumberFormat="1" applyFont="1" applyFill="1" applyBorder="1" applyAlignment="1">
      <x:alignment horizontal="center"/>
    </x:xf>
    <x:xf numFmtId="0" fontId="1" fillId="4" borderId="6" xfId="0" applyNumberFormat="1" applyFont="1" applyFill="1" applyBorder="1"/>
    <x:xf numFmtId="200" fontId="1" fillId="4" borderId="6" xfId="0" applyNumberFormat="1" applyFont="1" applyFill="1" applyBorder="1" applyAlignment="1">
      <x:alignment horizontal="center"/>
    </x:xf>
    <x:xf numFmtId="0" fontId="1" fillId="4" borderId="7" xfId="0" applyNumberFormat="1" applyFont="1" applyFill="1" applyBorder="1"/>
    <x:xf numFmtId="200" fontId="1" fillId="4" borderId="7" xfId="0" applyNumberFormat="1" applyFont="1" applyFill="1" applyBorder="1" applyAlignment="1">
      <x:alignment horizontal="center"/>
    </x:xf>
    <x:xf numFmtId="0" fontId="1" fillId="4" borderId="8" xfId="0" applyNumberFormat="1" applyFont="1" applyFill="1" applyBorder="1"/>
    <x:xf numFmtId="200" fontId="1" fillId="4" borderId="8" xfId="0" applyNumberFormat="1" applyFont="1" applyFill="1" applyBorder="1" applyAlignment="1">
      <x:alignment horizontal="center"/>
    </x:xf>
    <x:xf numFmtId="201" fontId="1" fillId="4" borderId="6" xfId="0" applyNumberFormat="1" applyFont="1" applyFill="1" applyBorder="1" applyAlignment="1">
      <x:alignment horizontal="center"/>
    </x:xf>
    <x:xf numFmtId="201" fontId="1" fillId="4" borderId="7" xfId="0" applyNumberFormat="1" applyFont="1" applyFill="1" applyBorder="1" applyAlignment="1">
      <x:alignment horizontal="center"/>
    </x:xf>
    <x:xf numFmtId="201" fontId="1" fillId="4" borderId="8" xfId="0" applyNumberFormat="1" applyFont="1" applyFill="1" applyBorder="1" applyAlignment="1">
      <x:alignment horizontal="center"/>
    </x:xf>
    <x:xf numFmtId="0" fontId="1" fillId="4" borderId="6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3E6B34"/>
      </x:font>
      <x:fill>
        <x:patternFill patternType="solid">
          <x:bgColor rgb="FFDCEAD5"/>
        </x:patternFill>
      </x:fill>
    </x:dxf>
    <x:dxf>
      <x:font>
        <x:b/>
        <x:color rgb="FF3E6B34"/>
      </x:font>
      <x:fill>
        <x:patternFill patternType="solid">
          <x:bgColor rgb="FFDCEAD5"/>
        </x:patternFill>
      </x:fill>
    </x:dxf>
    <x:dxf>
      <x:font>
        <x:b/>
        <x:color rgb="FF7B5E12"/>
      </x:font>
      <x:fill>
        <x:patternFill patternType="solid">
          <x:bgColor rgb="FFF6E7BE"/>
        </x:patternFill>
      </x:fill>
    </x:dxf>
    <x:dxf>
      <x:font>
        <x:b/>
        <x:color rgb="FF9E2A2B"/>
      </x:font>
      <x:fill>
        <x:patternFill patternType="solid">
          <x:bgColor rgb="FFF4D7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dfb78a7e14ddd" /><Relationship Type="http://schemas.openxmlformats.org/officeDocument/2006/relationships/theme" Target="/xl/theme/theme1.xml" Id="R6f87015cba01458c" /><Relationship Type="http://schemas.openxmlformats.org/officeDocument/2006/relationships/sharedStrings" Target="/xl/sharedStrings.xml" Id="Ra97e28b591f74d3c" /><Relationship Type="http://schemas.openxmlformats.org/officeDocument/2006/relationships/worksheet" Target="/xl/worksheets/sheet1.xml" Id="Rb8de52f0e1664df3" /><Relationship Type="http://schemas.openxmlformats.org/officeDocument/2006/relationships/worksheet" Target="/xl/worksheets/sheet2.xml" Id="Rc0e05a761abc4e8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be5cd86cc5f4f8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Previsto x realizado por categoria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Previsto</c:v>
          </c:tx>
          <c:cat>
            <c:strRef>
              <c:f>'Resumo'!$B$15:$B$21</c:f>
              <c:strCache>
                <c:ptCount val="0"/>
              </c:strCache>
            </c:strRef>
          </c:cat>
          <c:val>
            <c:numRef>
              <c:f>'Resumo'!$C$15:$C$21</c:f>
              <c:numCache>
                <c:formatCode>"R$" #,##0.00;[Red]-"R$" #,##0.00</c:formatCode>
                <c:ptCount val="0"/>
              </c:numCache>
            </c:numRef>
          </c:val>
        </c:ser>
        <c:ser>
          <c:idx val="1"/>
          <c:order val="1"/>
          <c:tx>
            <c:v>Realizado</c:v>
          </c:tx>
          <c:cat>
            <c:strRef>
              <c:f>'Resumo'!$B$15:$B$21</c:f>
              <c:strCache>
                <c:ptCount val="0"/>
              </c:strCache>
            </c:strRef>
          </c:cat>
          <c:val>
            <c:numRef>
              <c:f>'Resumo'!$D$15:$D$21</c:f>
              <c:numCache>
                <c:formatCode>"R$" #,##0.00;[Red]-"R$"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R$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13</xdr:row>
      <xdr:rowOff>0</xdr:rowOff>
    </xdr:from>
    <xdr:to>
      <xdr:col>10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be5cd86cc5f4f8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53fdd075e144e5f" /></Relationships>
</file>

<file path=xl/worksheets/sheet1.xml><?xml version="1.0" encoding="utf-8"?>
<x:worksheet xmlns:x="http://schemas.openxmlformats.org/spreadsheetml/2006/main">
  <x:sheetPr>
    <x:tabColor rgb="FF667047"/>
  </x:sheetPr>
  <x:sheetViews>
    <x:sheetView showGridLines="0" workbookViewId="0"/>
  </x:sheetViews>
  <x:sheetFormatPr defaultRowHeight="15"/>
  <x:cols>
    <x:col min="2" max="2" width="22" hidden="0" customWidth="1"/>
    <x:col min="4" max="4" width="22" hidden="0" customWidth="1"/>
    <x:col min="6" max="6" width="22" hidden="0" customWidth="1"/>
    <x:col min="8" max="8" width="22" hidden="0" customWidth="1"/>
    <x:col min="3" max="3" width="16" hidden="0" customWidth="1"/>
    <x:col min="5" max="5" width="3" hidden="0" customWidth="1"/>
    <x:col min="7" max="7" width="3" hidden="0" customWidth="1"/>
    <x:col min="9" max="9" width="3" hidden="0" customWidth="1"/>
    <x:col min="10" max="10" width="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2" t="str">
        <x:v>Controle Financeiro Empresarial</x:v>
      </x:c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3" t="str">
        <x:v>Modelo demonstrativo | Setembro de 2026 | Dados fictícios</x:v>
      </x:c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4"/>
      <x:c r="C4" s="4"/>
      <x:c r="D4" s="4"/>
      <x:c r="E4" s="4"/>
      <x:c r="F4" s="4"/>
      <x:c r="G4" s="4"/>
      <x:c r="H4" s="4"/>
      <x:c r="I4" s="4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3" customHeight="1">
      <x:c r="A6" s="1"/>
      <x:c r="B6" s="8" t="str">
        <x:v>Receitas previstas</x:v>
      </x:c>
      <x:c r="C6" s="1"/>
      <x:c r="D6" s="8" t="str">
        <x:v>Despesas previstas</x:v>
      </x:c>
      <x:c r="E6" s="1"/>
      <x:c r="F6" s="8" t="str">
        <x:v>Saldo previsto</x:v>
      </x:c>
      <x:c r="G6" s="1"/>
      <x:c r="H6" s="8" t="str">
        <x:v>Saldo realizado</x:v>
      </x:c>
      <x:c r="I6" s="1"/>
      <x:c r="J6" s="1"/>
    </x:row>
    <x:row r="7" ht="32" customHeight="1">
      <x:c r="A7" s="1"/>
      <x:c r="B7" s="14" t="n">
        <x:f>SUMIF('Lançamentos'!$C$6:$C$35,"Receita",'Lançamentos'!$H$6:$H$35)</x:f>
        <x:v>7550</x:v>
      </x:c>
      <x:c r="C7" s="1"/>
      <x:c r="D7" s="14" t="n">
        <x:f>SUMIF('Lançamentos'!$C$6:$C$35,"Despesa",'Lançamentos'!$H$6:$H$35)</x:f>
        <x:v>834</x:v>
      </x:c>
      <x:c r="E7" s="1"/>
      <x:c r="F7" s="14" t="n">
        <x:f>B7-D7</x:f>
        <x:v>6716</x:v>
      </x:c>
      <x:c r="G7" s="1"/>
      <x:c r="H7" s="14" t="n">
        <x:f>SUMIF('Lançamentos'!$C$6:$C$35,"Receita",'Lançamentos'!$I$6:$I$35)-SUMIF('Lançamentos'!$C$6:$C$35,"Despesa",'Lançamentos'!$I$6:$I$35)</x:f>
        <x:v>3021</x:v>
      </x:c>
      <x:c r="I7" s="1"/>
      <x:c r="J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>
      <x:c r="A10" s="1"/>
      <x:c r="B10" s="15" t="str">
        <x:v>A receber</x:v>
      </x:c>
      <x:c r="C10" s="15" t="str"/>
      <x:c r="D10" s="15" t="str">
        <x:v>A pagar</x:v>
      </x:c>
      <x:c r="E10" s="15" t="str"/>
      <x:c r="F10" s="15" t="str">
        <x:v>Entradas realizadas</x:v>
      </x:c>
      <x:c r="G10" s="15" t="str"/>
      <x:c r="H10" s="15" t="str">
        <x:v>Saídas realizadas</x:v>
      </x:c>
      <x:c r="I10" s="1"/>
      <x:c r="J10" s="1"/>
    </x:row>
    <x:row r="11">
      <x:c r="A11" s="1"/>
      <x:c r="B11" s="17" t="n">
        <x:f>SUMIFS('Lançamentos'!$H$6:$H$35,'Lançamentos'!$C$6:$C$35,"Receita",'Lançamentos'!$J$6:$J$35,"Pendente")+SUMIFS('Lançamentos'!$H$6:$H$35,'Lançamentos'!$C$6:$C$35,"Receita",'Lançamentos'!$J$6:$J$35,"Atrasado")</x:f>
        <x:v>4200</x:v>
      </x:c>
      <x:c r="C11" s="1"/>
      <x:c r="D11" s="17" t="n">
        <x:f>SUMIFS('Lançamentos'!$H$6:$H$35,'Lançamentos'!$C$6:$C$35,"Despesa",'Lançamentos'!$J$6:$J$35,"Pendente")+SUMIFS('Lançamentos'!$H$6:$H$35,'Lançamentos'!$C$6:$C$35,"Despesa",'Lançamentos'!$J$6:$J$35,"Atrasado")</x:f>
        <x:v>505</x:v>
      </x:c>
      <x:c r="E11" s="1"/>
      <x:c r="F11" s="17" t="n">
        <x:f>SUMIF('Lançamentos'!$C$6:$C$35,"Receita",'Lançamentos'!$I$6:$I$35)</x:f>
        <x:v>3350</x:v>
      </x:c>
      <x:c r="G11" s="1"/>
      <x:c r="H11" s="17" t="n">
        <x:f>SUMIF('Lançamentos'!$C$6:$C$35,"Despesa",'Lançamentos'!$I$6:$I$35)</x:f>
        <x:v>329</x:v>
      </x:c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"/>
      <x:c r="B14" s="24" t="str">
        <x:v>Categoria</x:v>
      </x:c>
      <x:c r="C14" s="25" t="str">
        <x:v>Previsto</x:v>
      </x:c>
      <x:c r="D14" s="26" t="str">
        <x:v>Realizado</x:v>
      </x:c>
      <x:c r="E14" s="1"/>
      <x:c r="F14" s="1"/>
      <x:c r="G14" s="1"/>
      <x:c r="H14" s="1"/>
      <x:c r="I14" s="1"/>
      <x:c r="J14" s="1"/>
    </x:row>
    <x:row r="15">
      <x:c r="A15" s="1"/>
      <x:c r="B15" s="30" t="str">
        <x:v>Serviços</x:v>
      </x:c>
      <x:c r="C15" s="33" t="n">
        <x:f>SUMIF('Lançamentos'!$D$6:$D$35,B15,'Lançamentos'!$H$6:$H$35)</x:f>
        <x:v>6350</x:v>
      </x:c>
      <x:c r="D15" s="33" t="n">
        <x:f>SUMIF('Lançamentos'!$D$6:$D$35,B15,'Lançamentos'!$I$6:$I$35)</x:f>
        <x:v>3350</x:v>
      </x:c>
      <x:c r="E15" s="1"/>
      <x:c r="F15" s="1"/>
      <x:c r="G15" s="1"/>
      <x:c r="H15" s="1"/>
      <x:c r="I15" s="1"/>
      <x:c r="J15" s="1"/>
    </x:row>
    <x:row r="16">
      <x:c r="A16" s="1"/>
      <x:c r="B16" s="31" t="str">
        <x:v>Vendas</x:v>
      </x:c>
      <x:c r="C16" s="34" t="n">
        <x:f>SUMIF('Lançamentos'!$D$6:$D$35,B16,'Lançamentos'!$H$6:$H$35)</x:f>
        <x:v>1200</x:v>
      </x:c>
      <x:c r="D16" s="34" t="n">
        <x:f>SUMIF('Lançamentos'!$D$6:$D$35,B16,'Lançamentos'!$I$6:$I$35)</x:f>
        <x:v>0</x:v>
      </x:c>
      <x:c r="E16" s="1"/>
      <x:c r="F16" s="1"/>
      <x:c r="G16" s="1"/>
      <x:c r="H16" s="1"/>
      <x:c r="I16" s="1"/>
      <x:c r="J16" s="1"/>
    </x:row>
    <x:row r="17">
      <x:c r="A17" s="1"/>
      <x:c r="B17" s="31" t="str">
        <x:v>Software</x:v>
      </x:c>
      <x:c r="C17" s="34" t="n">
        <x:f>SUMIF('Lançamentos'!$D$6:$D$35,B17,'Lançamentos'!$H$6:$H$35)</x:f>
        <x:v>264</x:v>
      </x:c>
      <x:c r="D17" s="34" t="n">
        <x:f>SUMIF('Lançamentos'!$D$6:$D$35,B17,'Lançamentos'!$I$6:$I$35)</x:f>
        <x:v>189</x:v>
      </x:c>
      <x:c r="E17" s="1"/>
      <x:c r="F17" s="1"/>
      <x:c r="G17" s="1"/>
      <x:c r="H17" s="1"/>
      <x:c r="I17" s="1"/>
      <x:c r="J17" s="1"/>
    </x:row>
    <x:row r="18">
      <x:c r="A18" s="1"/>
      <x:c r="B18" s="31" t="str">
        <x:v>Marketing</x:v>
      </x:c>
      <x:c r="C18" s="34" t="n">
        <x:f>SUMIF('Lançamentos'!$D$6:$D$35,B18,'Lançamentos'!$H$6:$H$35)</x:f>
        <x:v>250</x:v>
      </x:c>
      <x:c r="D18" s="34" t="n">
        <x:f>SUMIF('Lançamentos'!$D$6:$D$35,B18,'Lançamentos'!$I$6:$I$35)</x:f>
        <x:v>0</x:v>
      </x:c>
      <x:c r="E18" s="1"/>
      <x:c r="F18" s="1"/>
      <x:c r="G18" s="1"/>
      <x:c r="H18" s="1"/>
      <x:c r="I18" s="1"/>
      <x:c r="J18" s="1"/>
    </x:row>
    <x:row r="19">
      <x:c r="A19" s="1"/>
      <x:c r="B19" s="31" t="str">
        <x:v>Telecomunicações</x:v>
      </x:c>
      <x:c r="C19" s="34" t="n">
        <x:f>SUMIF('Lançamentos'!$D$6:$D$35,B19,'Lançamentos'!$H$6:$H$35)</x:f>
        <x:v>140</x:v>
      </x:c>
      <x:c r="D19" s="34" t="n">
        <x:f>SUMIF('Lançamentos'!$D$6:$D$35,B19,'Lançamentos'!$I$6:$I$35)</x:f>
        <x:v>140</x:v>
      </x:c>
      <x:c r="E19" s="1"/>
      <x:c r="F19" s="1"/>
      <x:c r="G19" s="1"/>
      <x:c r="H19" s="1"/>
      <x:c r="I19" s="1"/>
      <x:c r="J19" s="1"/>
    </x:row>
    <x:row r="20">
      <x:c r="A20" s="1"/>
      <x:c r="B20" s="31" t="str">
        <x:v>Impostos</x:v>
      </x:c>
      <x:c r="C20" s="34" t="n">
        <x:f>SUMIF('Lançamentos'!$D$6:$D$35,B20,'Lançamentos'!$H$6:$H$35)</x:f>
        <x:v>85</x:v>
      </x:c>
      <x:c r="D20" s="34" t="n">
        <x:f>SUMIF('Lançamentos'!$D$6:$D$35,B20,'Lançamentos'!$I$6:$I$35)</x:f>
        <x:v>0</x:v>
      </x:c>
      <x:c r="E20" s="1"/>
      <x:c r="F20" s="1"/>
      <x:c r="G20" s="1"/>
      <x:c r="H20" s="1"/>
      <x:c r="I20" s="1"/>
      <x:c r="J20" s="1"/>
    </x:row>
    <x:row r="21">
      <x:c r="A21" s="1"/>
      <x:c r="B21" s="32" t="str">
        <x:v>Materiais</x:v>
      </x:c>
      <x:c r="C21" s="35" t="n">
        <x:f>SUMIF('Lançamentos'!$D$6:$D$35,B21,'Lançamentos'!$H$6:$H$35)</x:f>
        <x:v>95</x:v>
      </x:c>
      <x:c r="D21" s="35" t="n">
        <x:f>SUMIF('Lançamentos'!$D$6:$D$35,B21,'Lançamentos'!$I$6:$I$35)</x:f>
        <x:v>0</x:v>
      </x:c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5" t="str">
        <x:v>Observação</x:v>
      </x:c>
      <x:c r="C24" s="15" t="str"/>
      <x:c r="D24" s="15" t="str"/>
      <x:c r="E24" s="1"/>
      <x:c r="F24" s="1"/>
      <x:c r="G24" s="1"/>
      <x:c r="H24" s="1"/>
      <x:c r="I24" s="1"/>
      <x:c r="J24" s="1"/>
    </x:row>
    <x:row r="25" ht="34" customHeight="1">
      <x:c r="A25" s="1"/>
      <x:c r="B25" s="37" t="str">
        <x:v>Este material usa dados fictícios e demonstra uma estrutura de controle adaptável à rotina de cada cliente.</x:v>
      </x:c>
      <x:c r="C25" s="37" t="str"/>
      <x:c r="D25" s="37" t="str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pageMargins left="0.7" right="0.7" top="0.75" bottom="0.75" header="0.3" footer="0.3"/>
  <x:drawing xmlns:r="http://schemas.openxmlformats.org/officeDocument/2006/relationships" r:id="Rb53fdd075e144e5f"/>
</x:worksheet>
</file>

<file path=xl/worksheets/sheet2.xml><?xml version="1.0" encoding="utf-8"?>
<x:worksheet xmlns:x="http://schemas.openxmlformats.org/spreadsheetml/2006/main">
  <x:sheetPr>
    <x:tabColor rgb="FF8C956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11" hidden="0" customWidth="1"/>
    <x:col min="4" max="4" width="19" hidden="0" customWidth="1"/>
    <x:col min="5" max="5" width="28" hidden="0" customWidth="1"/>
    <x:col min="6" max="6" width="24" hidden="0" customWidth="1"/>
    <x:col min="7" max="7" width="20" hidden="0" customWidth="1"/>
    <x:col min="8" max="8" width="16" hidden="0" customWidth="1"/>
    <x:col min="9" max="9" width="16" hidden="0" customWidth="1"/>
    <x:col min="10" max="10" width="13" hidden="0" customWidth="1"/>
    <x:col min="11" max="11" width="17" hidden="0" customWidth="1"/>
    <x:col min="12" max="12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38" t="str">
        <x:v>Lançamentos financeiros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6" t="str">
        <x:v>Campos em bege são editáveis | Dados fictícios para demonstração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32" customHeight="1">
      <x:c r="A5" s="45" t="str">
        <x:v>ID</x:v>
      </x:c>
      <x:c r="B5" s="46" t="str">
        <x:v>Vencimento</x:v>
      </x:c>
      <x:c r="C5" s="46" t="str">
        <x:v>Tipo</x:v>
      </x:c>
      <x:c r="D5" s="46" t="str">
        <x:v>Categoria</x:v>
      </x:c>
      <x:c r="E5" s="46" t="str">
        <x:v>Descrição</x:v>
      </x:c>
      <x:c r="F5" s="46" t="str">
        <x:v>Cliente/Fornecedor</x:v>
      </x:c>
      <x:c r="G5" s="46" t="str">
        <x:v>Forma de pagamento</x:v>
      </x:c>
      <x:c r="H5" s="46" t="str">
        <x:v>Valor previsto</x:v>
      </x:c>
      <x:c r="I5" s="46" t="str">
        <x:v>Valor realizado</x:v>
      </x:c>
      <x:c r="J5" s="46" t="str">
        <x:v>Status</x:v>
      </x:c>
      <x:c r="K5" s="46" t="str">
        <x:v>Data de pagamento</x:v>
      </x:c>
      <x:c r="L5" s="47" t="str">
        <x:v>Observações</x:v>
      </x:c>
    </x:row>
    <x:row r="6">
      <x:c r="A6" s="53" t="n">
        <x:v>1</x:v>
      </x:c>
      <x:c r="B6" s="56" t="n">
        <x:v>46268.5</x:v>
      </x:c>
      <x:c r="C6" s="62" t="str">
        <x:v>Receita</x:v>
      </x:c>
      <x:c r="D6" s="62" t="str">
        <x:v>Serviços</x:v>
      </x:c>
      <x:c r="E6" s="74" t="str">
        <x:v>Suporte administrativo mensal</x:v>
      </x:c>
      <x:c r="F6" s="74" t="str">
        <x:v>Cliente Alfa</x:v>
      </x:c>
      <x:c r="G6" s="62" t="str">
        <x:v>Pix</x:v>
      </x:c>
      <x:c r="H6" s="66" t="n">
        <x:v>1800</x:v>
      </x:c>
      <x:c r="I6" s="66" t="n">
        <x:v>1800</x:v>
      </x:c>
      <x:c r="J6" s="62" t="str">
        <x:v>Recebido</x:v>
      </x:c>
      <x:c r="K6" s="71" t="n">
        <x:v>46268.5</x:v>
      </x:c>
      <x:c r="L6" s="74" t="str">
        <x:v>Pagamento no prazo</x:v>
      </x:c>
    </x:row>
    <x:row r="7">
      <x:c r="A7" s="54" t="n">
        <x:v>2</x:v>
      </x:c>
      <x:c r="B7" s="57" t="n">
        <x:v>46270.5</x:v>
      </x:c>
      <x:c r="C7" s="63" t="str">
        <x:v>Despesa</x:v>
      </x:c>
      <x:c r="D7" s="63" t="str">
        <x:v>Software</x:v>
      </x:c>
      <x:c r="E7" s="75" t="str">
        <x:v>Assinatura de sistema</x:v>
      </x:c>
      <x:c r="F7" s="75" t="str">
        <x:v>Fornecedor Digital</x:v>
      </x:c>
      <x:c r="G7" s="63" t="str">
        <x:v>Cartão</x:v>
      </x:c>
      <x:c r="H7" s="68" t="n">
        <x:v>189</x:v>
      </x:c>
      <x:c r="I7" s="68" t="n">
        <x:v>189</x:v>
      </x:c>
      <x:c r="J7" s="63" t="str">
        <x:v>Pago</x:v>
      </x:c>
      <x:c r="K7" s="72" t="n">
        <x:v>46270.5</x:v>
      </x:c>
      <x:c r="L7" s="75" t="str">
        <x:v>Plano mensal</x:v>
      </x:c>
    </x:row>
    <x:row r="8">
      <x:c r="A8" s="54" t="n">
        <x:v>3</x:v>
      </x:c>
      <x:c r="B8" s="57" t="n">
        <x:v>46271.5</x:v>
      </x:c>
      <x:c r="C8" s="63" t="str">
        <x:v>Receita</x:v>
      </x:c>
      <x:c r="D8" s="63" t="str">
        <x:v>Serviços</x:v>
      </x:c>
      <x:c r="E8" s="75" t="str">
        <x:v>Organização de documentos</x:v>
      </x:c>
      <x:c r="F8" s="75" t="str">
        <x:v>Cliente Beta</x:v>
      </x:c>
      <x:c r="G8" s="63" t="str">
        <x:v>Transferência</x:v>
      </x:c>
      <x:c r="H8" s="68" t="n">
        <x:v>650</x:v>
      </x:c>
      <x:c r="I8" s="68" t="n">
        <x:v>650</x:v>
      </x:c>
      <x:c r="J8" s="63" t="str">
        <x:v>Recebido</x:v>
      </x:c>
      <x:c r="K8" s="72" t="n">
        <x:v>46271.5</x:v>
      </x:c>
      <x:c r="L8" s="75" t="str">
        <x:v>Projeto concluído</x:v>
      </x:c>
    </x:row>
    <x:row r="9">
      <x:c r="A9" s="54" t="n">
        <x:v>4</x:v>
      </x:c>
      <x:c r="B9" s="57" t="n">
        <x:v>46273.5</x:v>
      </x:c>
      <x:c r="C9" s="63" t="str">
        <x:v>Despesa</x:v>
      </x:c>
      <x:c r="D9" s="63" t="str">
        <x:v>Telecomunicações</x:v>
      </x:c>
      <x:c r="E9" s="75" t="str">
        <x:v>Internet e telefone</x:v>
      </x:c>
      <x:c r="F9" s="75" t="str">
        <x:v>Operadora Exemplo</x:v>
      </x:c>
      <x:c r="G9" s="63" t="str">
        <x:v>Débito automático</x:v>
      </x:c>
      <x:c r="H9" s="68" t="n">
        <x:v>140</x:v>
      </x:c>
      <x:c r="I9" s="68" t="n">
        <x:v>140</x:v>
      </x:c>
      <x:c r="J9" s="63" t="str">
        <x:v>Pago</x:v>
      </x:c>
      <x:c r="K9" s="72" t="n">
        <x:v>46273.5</x:v>
      </x:c>
      <x:c r="L9" s="75" t="str"/>
    </x:row>
    <x:row r="10">
      <x:c r="A10" s="54" t="n">
        <x:v>5</x:v>
      </x:c>
      <x:c r="B10" s="57" t="n">
        <x:v>46275.5</x:v>
      </x:c>
      <x:c r="C10" s="63" t="str">
        <x:v>Receita</x:v>
      </x:c>
      <x:c r="D10" s="63" t="str">
        <x:v>Serviços</x:v>
      </x:c>
      <x:c r="E10" s="75" t="str">
        <x:v>Controle de contas a pagar</x:v>
      </x:c>
      <x:c r="F10" s="75" t="str">
        <x:v>Cliente Gama</x:v>
      </x:c>
      <x:c r="G10" s="63" t="str">
        <x:v>Pix</x:v>
      </x:c>
      <x:c r="H10" s="68" t="n">
        <x:v>900</x:v>
      </x:c>
      <x:c r="I10" s="68" t="n">
        <x:v>900</x:v>
      </x:c>
      <x:c r="J10" s="63" t="str">
        <x:v>Recebido</x:v>
      </x:c>
      <x:c r="K10" s="72" t="n">
        <x:v>46275.5</x:v>
      </x:c>
      <x:c r="L10" s="75" t="str"/>
    </x:row>
    <x:row r="11">
      <x:c r="A11" s="54" t="n">
        <x:v>6</x:v>
      </x:c>
      <x:c r="B11" s="57" t="n">
        <x:v>46277.5</x:v>
      </x:c>
      <x:c r="C11" s="63" t="str">
        <x:v>Despesa</x:v>
      </x:c>
      <x:c r="D11" s="63" t="str">
        <x:v>Marketing</x:v>
      </x:c>
      <x:c r="E11" s="75" t="str">
        <x:v>Anúncios digitais</x:v>
      </x:c>
      <x:c r="F11" s="75" t="str">
        <x:v>Plataforma de Anúncios</x:v>
      </x:c>
      <x:c r="G11" s="63" t="str">
        <x:v>Cartão</x:v>
      </x:c>
      <x:c r="H11" s="68" t="n">
        <x:v>250</x:v>
      </x:c>
      <x:c r="I11" s="68" t="n">
        <x:v>0</x:v>
      </x:c>
      <x:c r="J11" s="63" t="str">
        <x:v>Pendente</x:v>
      </x:c>
      <x:c r="K11" s="72"/>
      <x:c r="L11" s="75" t="str">
        <x:v>Campanha de setembro</x:v>
      </x:c>
    </x:row>
    <x:row r="12">
      <x:c r="A12" s="54" t="n">
        <x:v>7</x:v>
      </x:c>
      <x:c r="B12" s="57" t="n">
        <x:v>46280.5</x:v>
      </x:c>
      <x:c r="C12" s="63" t="str">
        <x:v>Receita</x:v>
      </x:c>
      <x:c r="D12" s="63" t="str">
        <x:v>Serviços</x:v>
      </x:c>
      <x:c r="E12" s="75" t="str">
        <x:v>Atualização de cadastros</x:v>
      </x:c>
      <x:c r="F12" s="75" t="str">
        <x:v>Cliente Delta</x:v>
      </x:c>
      <x:c r="G12" s="63" t="str">
        <x:v>Boleto</x:v>
      </x:c>
      <x:c r="H12" s="68" t="n">
        <x:v>480</x:v>
      </x:c>
      <x:c r="I12" s="68" t="n">
        <x:v>0</x:v>
      </x:c>
      <x:c r="J12" s="63" t="str">
        <x:v>Pendente</x:v>
      </x:c>
      <x:c r="K12" s="72"/>
      <x:c r="L12" s="75" t="str">
        <x:v>Boleto enviado</x:v>
      </x:c>
    </x:row>
    <x:row r="13">
      <x:c r="A13" s="54" t="n">
        <x:v>8</x:v>
      </x:c>
      <x:c r="B13" s="57" t="n">
        <x:v>46281.5</x:v>
      </x:c>
      <x:c r="C13" s="63" t="str">
        <x:v>Despesa</x:v>
      </x:c>
      <x:c r="D13" s="63" t="str">
        <x:v>Impostos</x:v>
      </x:c>
      <x:c r="E13" s="75" t="str">
        <x:v>Guia mensal</x:v>
      </x:c>
      <x:c r="F13" s="75" t="str">
        <x:v>Órgão arrecadador</x:v>
      </x:c>
      <x:c r="G13" s="63" t="str">
        <x:v>Pix</x:v>
      </x:c>
      <x:c r="H13" s="68" t="n">
        <x:v>85</x:v>
      </x:c>
      <x:c r="I13" s="68" t="n">
        <x:v>0</x:v>
      </x:c>
      <x:c r="J13" s="63" t="str">
        <x:v>Pendente</x:v>
      </x:c>
      <x:c r="K13" s="72"/>
      <x:c r="L13" s="75" t="str"/>
    </x:row>
    <x:row r="14">
      <x:c r="A14" s="54" t="n">
        <x:v>9</x:v>
      </x:c>
      <x:c r="B14" s="57" t="n">
        <x:v>46283.5</x:v>
      </x:c>
      <x:c r="C14" s="63" t="str">
        <x:v>Receita</x:v>
      </x:c>
      <x:c r="D14" s="63" t="str">
        <x:v>Vendas</x:v>
      </x:c>
      <x:c r="E14" s="75" t="str">
        <x:v>Pacote de atendimento remoto</x:v>
      </x:c>
      <x:c r="F14" s="75" t="str">
        <x:v>Cliente Épsilon</x:v>
      </x:c>
      <x:c r="G14" s="63" t="str">
        <x:v>Transferência</x:v>
      </x:c>
      <x:c r="H14" s="68" t="n">
        <x:v>1200</x:v>
      </x:c>
      <x:c r="I14" s="68" t="n">
        <x:v>0</x:v>
      </x:c>
      <x:c r="J14" s="63" t="str">
        <x:v>Pendente</x:v>
      </x:c>
      <x:c r="K14" s="72"/>
      <x:c r="L14" s="75" t="str">
        <x:v>Contrato mensal</x:v>
      </x:c>
    </x:row>
    <x:row r="15">
      <x:c r="A15" s="54" t="n">
        <x:v>10</x:v>
      </x:c>
      <x:c r="B15" s="57" t="n">
        <x:v>46285.5</x:v>
      </x:c>
      <x:c r="C15" s="63" t="str">
        <x:v>Despesa</x:v>
      </x:c>
      <x:c r="D15" s="63" t="str">
        <x:v>Materiais</x:v>
      </x:c>
      <x:c r="E15" s="75" t="str">
        <x:v>Material de escritório</x:v>
      </x:c>
      <x:c r="F15" s="75" t="str">
        <x:v>Papelaria Modelo</x:v>
      </x:c>
      <x:c r="G15" s="63" t="str">
        <x:v>Cartão</x:v>
      </x:c>
      <x:c r="H15" s="68" t="n">
        <x:v>95</x:v>
      </x:c>
      <x:c r="I15" s="68" t="n">
        <x:v>0</x:v>
      </x:c>
      <x:c r="J15" s="63" t="str">
        <x:v>Pendente</x:v>
      </x:c>
      <x:c r="K15" s="72"/>
      <x:c r="L15" s="75" t="str"/>
    </x:row>
    <x:row r="16">
      <x:c r="A16" s="54" t="n">
        <x:v>11</x:v>
      </x:c>
      <x:c r="B16" s="57" t="n">
        <x:v>46272.5</x:v>
      </x:c>
      <x:c r="C16" s="63" t="str">
        <x:v>Receita</x:v>
      </x:c>
      <x:c r="D16" s="63" t="str">
        <x:v>Serviços</x:v>
      </x:c>
      <x:c r="E16" s="75" t="str">
        <x:v>Emissão de notas fiscais</x:v>
      </x:c>
      <x:c r="F16" s="75" t="str">
        <x:v>Cliente Zeta</x:v>
      </x:c>
      <x:c r="G16" s="63" t="str">
        <x:v>Pix</x:v>
      </x:c>
      <x:c r="H16" s="68" t="n">
        <x:v>420</x:v>
      </x:c>
      <x:c r="I16" s="68" t="n">
        <x:v>0</x:v>
      </x:c>
      <x:c r="J16" s="63" t="str">
        <x:v>Atrasado</x:v>
      </x:c>
      <x:c r="K16" s="72"/>
      <x:c r="L16" s="75" t="str">
        <x:v>Cobrança enviada</x:v>
      </x:c>
    </x:row>
    <x:row r="17">
      <x:c r="A17" s="54" t="n">
        <x:v>12</x:v>
      </x:c>
      <x:c r="B17" s="57" t="n">
        <x:v>46287.5</x:v>
      </x:c>
      <x:c r="C17" s="63" t="str">
        <x:v>Receita</x:v>
      </x:c>
      <x:c r="D17" s="63" t="str">
        <x:v>Serviços</x:v>
      </x:c>
      <x:c r="E17" s="75" t="str">
        <x:v>Relatório administrativo</x:v>
      </x:c>
      <x:c r="F17" s="75" t="str">
        <x:v>Cliente Ômega</x:v>
      </x:c>
      <x:c r="G17" s="63" t="str">
        <x:v>Boleto</x:v>
      </x:c>
      <x:c r="H17" s="68" t="n">
        <x:v>750</x:v>
      </x:c>
      <x:c r="I17" s="68" t="n">
        <x:v>0</x:v>
      </x:c>
      <x:c r="J17" s="63" t="str">
        <x:v>Pendente</x:v>
      </x:c>
      <x:c r="K17" s="72"/>
      <x:c r="L17" s="75" t="str">
        <x:v>Entrega em 20/09</x:v>
      </x:c>
    </x:row>
    <x:row r="18">
      <x:c r="A18" s="54" t="n">
        <x:v>13</x:v>
      </x:c>
      <x:c r="B18" s="57" t="n">
        <x:v>46290.5</x:v>
      </x:c>
      <x:c r="C18" s="63" t="str">
        <x:v>Despesa</x:v>
      </x:c>
      <x:c r="D18" s="63" t="str">
        <x:v>Software</x:v>
      </x:c>
      <x:c r="E18" s="75" t="str">
        <x:v>Armazenamento em nuvem</x:v>
      </x:c>
      <x:c r="F18" s="75" t="str">
        <x:v>Fornecedor Cloud</x:v>
      </x:c>
      <x:c r="G18" s="63" t="str">
        <x:v>Cartão</x:v>
      </x:c>
      <x:c r="H18" s="68" t="n">
        <x:v>75</x:v>
      </x:c>
      <x:c r="I18" s="68" t="n">
        <x:v>0</x:v>
      </x:c>
      <x:c r="J18" s="63" t="str">
        <x:v>Pendente</x:v>
      </x:c>
      <x:c r="K18" s="72"/>
      <x:c r="L18" s="75" t="str"/>
    </x:row>
    <x:row r="19">
      <x:c r="A19" s="54" t="n">
        <x:v>14</x:v>
      </x:c>
      <x:c r="B19" s="57" t="n">
        <x:v>46293.5</x:v>
      </x:c>
      <x:c r="C19" s="63" t="str">
        <x:v>Receita</x:v>
      </x:c>
      <x:c r="D19" s="63" t="str">
        <x:v>Serviços</x:v>
      </x:c>
      <x:c r="E19" s="75" t="str">
        <x:v>Apoio ao Departamento Pessoal</x:v>
      </x:c>
      <x:c r="F19" s="75" t="str">
        <x:v>Cliente Sigma</x:v>
      </x:c>
      <x:c r="G19" s="63" t="str">
        <x:v>Pix</x:v>
      </x:c>
      <x:c r="H19" s="68" t="n">
        <x:v>1350</x:v>
      </x:c>
      <x:c r="I19" s="68" t="n">
        <x:v>0</x:v>
      </x:c>
      <x:c r="J19" s="63" t="str">
        <x:v>Pendente</x:v>
      </x:c>
      <x:c r="K19" s="72"/>
      <x:c r="L19" s="75" t="str"/>
    </x:row>
    <x:row r="20">
      <x:c r="A20" s="54"/>
      <x:c r="B20" s="57"/>
      <x:c r="C20" s="63"/>
      <x:c r="D20" s="63"/>
      <x:c r="E20" s="75"/>
      <x:c r="F20" s="75"/>
      <x:c r="G20" s="63"/>
      <x:c r="H20" s="68"/>
      <x:c r="I20" s="68"/>
      <x:c r="J20" s="63"/>
      <x:c r="K20" s="72"/>
      <x:c r="L20" s="75"/>
    </x:row>
    <x:row r="21">
      <x:c r="A21" s="54"/>
      <x:c r="B21" s="57"/>
      <x:c r="C21" s="63"/>
      <x:c r="D21" s="63"/>
      <x:c r="E21" s="75"/>
      <x:c r="F21" s="75"/>
      <x:c r="G21" s="63"/>
      <x:c r="H21" s="68"/>
      <x:c r="I21" s="68"/>
      <x:c r="J21" s="63"/>
      <x:c r="K21" s="72"/>
      <x:c r="L21" s="75"/>
    </x:row>
    <x:row r="22">
      <x:c r="A22" s="54"/>
      <x:c r="B22" s="57"/>
      <x:c r="C22" s="63"/>
      <x:c r="D22" s="63"/>
      <x:c r="E22" s="75"/>
      <x:c r="F22" s="75"/>
      <x:c r="G22" s="63"/>
      <x:c r="H22" s="68"/>
      <x:c r="I22" s="68"/>
      <x:c r="J22" s="63"/>
      <x:c r="K22" s="72"/>
      <x:c r="L22" s="75"/>
    </x:row>
    <x:row r="23">
      <x:c r="A23" s="54"/>
      <x:c r="B23" s="57"/>
      <x:c r="C23" s="63"/>
      <x:c r="D23" s="63"/>
      <x:c r="E23" s="75"/>
      <x:c r="F23" s="75"/>
      <x:c r="G23" s="63"/>
      <x:c r="H23" s="68"/>
      <x:c r="I23" s="68"/>
      <x:c r="J23" s="63"/>
      <x:c r="K23" s="72"/>
      <x:c r="L23" s="75"/>
    </x:row>
    <x:row r="24">
      <x:c r="A24" s="54"/>
      <x:c r="B24" s="57"/>
      <x:c r="C24" s="63"/>
      <x:c r="D24" s="63"/>
      <x:c r="E24" s="75"/>
      <x:c r="F24" s="75"/>
      <x:c r="G24" s="63"/>
      <x:c r="H24" s="68"/>
      <x:c r="I24" s="68"/>
      <x:c r="J24" s="63"/>
      <x:c r="K24" s="72"/>
      <x:c r="L24" s="75"/>
    </x:row>
    <x:row r="25">
      <x:c r="A25" s="54"/>
      <x:c r="B25" s="57"/>
      <x:c r="C25" s="63"/>
      <x:c r="D25" s="63"/>
      <x:c r="E25" s="75"/>
      <x:c r="F25" s="75"/>
      <x:c r="G25" s="63"/>
      <x:c r="H25" s="68"/>
      <x:c r="I25" s="68"/>
      <x:c r="J25" s="63"/>
      <x:c r="K25" s="72"/>
      <x:c r="L25" s="75"/>
    </x:row>
    <x:row r="26">
      <x:c r="A26" s="54"/>
      <x:c r="B26" s="57"/>
      <x:c r="C26" s="63"/>
      <x:c r="D26" s="63"/>
      <x:c r="E26" s="75"/>
      <x:c r="F26" s="75"/>
      <x:c r="G26" s="63"/>
      <x:c r="H26" s="68"/>
      <x:c r="I26" s="68"/>
      <x:c r="J26" s="63"/>
      <x:c r="K26" s="72"/>
      <x:c r="L26" s="75"/>
    </x:row>
    <x:row r="27">
      <x:c r="A27" s="54"/>
      <x:c r="B27" s="57"/>
      <x:c r="C27" s="63"/>
      <x:c r="D27" s="63"/>
      <x:c r="E27" s="75"/>
      <x:c r="F27" s="75"/>
      <x:c r="G27" s="63"/>
      <x:c r="H27" s="68"/>
      <x:c r="I27" s="68"/>
      <x:c r="J27" s="63"/>
      <x:c r="K27" s="72"/>
      <x:c r="L27" s="75"/>
    </x:row>
    <x:row r="28">
      <x:c r="A28" s="54"/>
      <x:c r="B28" s="57"/>
      <x:c r="C28" s="63"/>
      <x:c r="D28" s="63"/>
      <x:c r="E28" s="75"/>
      <x:c r="F28" s="75"/>
      <x:c r="G28" s="63"/>
      <x:c r="H28" s="68"/>
      <x:c r="I28" s="68"/>
      <x:c r="J28" s="63"/>
      <x:c r="K28" s="72"/>
      <x:c r="L28" s="75"/>
    </x:row>
    <x:row r="29">
      <x:c r="A29" s="54"/>
      <x:c r="B29" s="57"/>
      <x:c r="C29" s="63"/>
      <x:c r="D29" s="63"/>
      <x:c r="E29" s="75"/>
      <x:c r="F29" s="75"/>
      <x:c r="G29" s="63"/>
      <x:c r="H29" s="68"/>
      <x:c r="I29" s="68"/>
      <x:c r="J29" s="63"/>
      <x:c r="K29" s="72"/>
      <x:c r="L29" s="75"/>
    </x:row>
    <x:row r="30">
      <x:c r="A30" s="54"/>
      <x:c r="B30" s="57"/>
      <x:c r="C30" s="63"/>
      <x:c r="D30" s="63"/>
      <x:c r="E30" s="75"/>
      <x:c r="F30" s="75"/>
      <x:c r="G30" s="63"/>
      <x:c r="H30" s="68"/>
      <x:c r="I30" s="68"/>
      <x:c r="J30" s="63"/>
      <x:c r="K30" s="72"/>
      <x:c r="L30" s="75"/>
    </x:row>
    <x:row r="31">
      <x:c r="A31" s="54"/>
      <x:c r="B31" s="57"/>
      <x:c r="C31" s="63"/>
      <x:c r="D31" s="63"/>
      <x:c r="E31" s="75"/>
      <x:c r="F31" s="75"/>
      <x:c r="G31" s="63"/>
      <x:c r="H31" s="68"/>
      <x:c r="I31" s="68"/>
      <x:c r="J31" s="63"/>
      <x:c r="K31" s="72"/>
      <x:c r="L31" s="75"/>
    </x:row>
    <x:row r="32">
      <x:c r="A32" s="54"/>
      <x:c r="B32" s="57"/>
      <x:c r="C32" s="63"/>
      <x:c r="D32" s="63"/>
      <x:c r="E32" s="75"/>
      <x:c r="F32" s="75"/>
      <x:c r="G32" s="63"/>
      <x:c r="H32" s="68"/>
      <x:c r="I32" s="68"/>
      <x:c r="J32" s="63"/>
      <x:c r="K32" s="72"/>
      <x:c r="L32" s="75"/>
    </x:row>
    <x:row r="33">
      <x:c r="A33" s="54"/>
      <x:c r="B33" s="57"/>
      <x:c r="C33" s="63"/>
      <x:c r="D33" s="63"/>
      <x:c r="E33" s="75"/>
      <x:c r="F33" s="75"/>
      <x:c r="G33" s="63"/>
      <x:c r="H33" s="68"/>
      <x:c r="I33" s="68"/>
      <x:c r="J33" s="63"/>
      <x:c r="K33" s="72"/>
      <x:c r="L33" s="75"/>
    </x:row>
    <x:row r="34">
      <x:c r="A34" s="54"/>
      <x:c r="B34" s="57"/>
      <x:c r="C34" s="63"/>
      <x:c r="D34" s="63"/>
      <x:c r="E34" s="75"/>
      <x:c r="F34" s="75"/>
      <x:c r="G34" s="63"/>
      <x:c r="H34" s="68"/>
      <x:c r="I34" s="68"/>
      <x:c r="J34" s="63"/>
      <x:c r="K34" s="72"/>
      <x:c r="L34" s="75"/>
    </x:row>
    <x:row r="35">
      <x:c r="A35" s="55"/>
      <x:c r="B35" s="58"/>
      <x:c r="C35" s="64"/>
      <x:c r="D35" s="64"/>
      <x:c r="E35" s="76"/>
      <x:c r="F35" s="76"/>
      <x:c r="G35" s="64"/>
      <x:c r="H35" s="70"/>
      <x:c r="I35" s="70"/>
      <x:c r="J35" s="64"/>
      <x:c r="K35" s="73"/>
      <x:c r="L35" s="76"/>
    </x:row>
  </x:sheetData>
  <x:conditionalFormatting sqref="J6:J35">
    <x:cfRule type="containsText" dxfId="0" priority="1" operator="containsText" text="Recebido"/>
    <x:cfRule type="containsText" dxfId="1" priority="2" operator="containsText" text="Pago"/>
    <x:cfRule type="containsText" dxfId="2" priority="3" operator="containsText" text="Pendente"/>
    <x:cfRule type="containsText" dxfId="3" priority="4" operator="containsText" text="Atrasado"/>
  </x:conditionalFormatting>
  <x:dataValidations count="2">
    <x:dataValidation type="list" sqref="C6:C35">
      <x:formula1>"Receita,Despesa"</x:formula1>
    </x:dataValidation>
    <x:dataValidation type="list" sqref="J6:J35">
      <x:formula1>"Recebido,Pago,Pendente,Atrasado"</x:formula1>
    </x:dataValidation>
  </x:dataValidations>
  <x:pageMargins left="0.7" right="0.7" top="0.75" bottom="0.75" header="0.3" footer="0.3"/>
</x:worksheet>
</file>