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JAN 18" sheetId="1" r:id="rId1"/>
    <sheet name="FEV 18" sheetId="2" r:id="rId2"/>
    <sheet name="MAR 18" sheetId="3" r:id="rId3"/>
    <sheet name="ABR 18" sheetId="4" r:id="rId4"/>
    <sheet name="MAI 18" sheetId="5" r:id="rId5"/>
    <sheet name="JUN 18" sheetId="6" r:id="rId6"/>
    <sheet name="JUL 18" sheetId="7" r:id="rId7"/>
    <sheet name="AGO 18" sheetId="8" r:id="rId8"/>
    <sheet name="SET 18" sheetId="9" r:id="rId9"/>
    <sheet name="OUT 18" sheetId="10" r:id="rId10"/>
    <sheet name="NOV 18" sheetId="11" r:id="rId11"/>
    <sheet name="DEZ 18" sheetId="12" r:id="rId12"/>
  </sheets>
  <calcPr calcId="124519"/>
</workbook>
</file>

<file path=xl/calcChain.xml><?xml version="1.0" encoding="utf-8"?>
<calcChain xmlns="http://schemas.openxmlformats.org/spreadsheetml/2006/main">
  <c r="C25" i="3"/>
  <c r="F27" s="1"/>
  <c r="B25" i="9"/>
  <c r="E27" s="1"/>
  <c r="B25" i="8"/>
  <c r="B25" i="7"/>
  <c r="E27" s="1"/>
  <c r="B25" i="6"/>
  <c r="E27" s="1"/>
  <c r="B25" i="5"/>
  <c r="C23" i="1"/>
  <c r="C25" i="2"/>
  <c r="C25" i="4"/>
  <c r="F27" s="1"/>
  <c r="B25" i="11"/>
  <c r="E30"/>
  <c r="E30" i="10"/>
  <c r="C25" i="12"/>
  <c r="E30" s="1"/>
  <c r="D23" i="1"/>
  <c r="F30" i="4"/>
  <c r="F27" i="2"/>
  <c r="F29" s="1"/>
  <c r="E27" i="5"/>
  <c r="C25" i="11"/>
  <c r="C25" i="10"/>
  <c r="C25" i="9" l="1"/>
  <c r="E30" s="1"/>
  <c r="C25" i="8"/>
  <c r="E30" s="1"/>
  <c r="C25" i="7"/>
  <c r="E30" s="1"/>
  <c r="C25" i="6"/>
  <c r="E30" s="1"/>
  <c r="C25" i="5"/>
  <c r="E30" s="1"/>
  <c r="D25" i="4"/>
  <c r="D25" i="3"/>
  <c r="F30" s="1"/>
  <c r="D25" i="2"/>
  <c r="F30" s="1"/>
  <c r="F28" i="1"/>
  <c r="F25"/>
  <c r="F27" s="1"/>
  <c r="F31" i="2" l="1"/>
  <c r="F28" i="3" s="1"/>
  <c r="F29" s="1"/>
  <c r="F31" s="1"/>
  <c r="F28" i="4" s="1"/>
  <c r="F29" s="1"/>
  <c r="F31" s="1"/>
  <c r="E28" i="5" s="1"/>
  <c r="E29" s="1"/>
  <c r="E31" s="1"/>
  <c r="E28" i="6" s="1"/>
  <c r="E29" s="1"/>
  <c r="E31" s="1"/>
  <c r="E28" i="7" s="1"/>
  <c r="E29" s="1"/>
  <c r="E31" s="1"/>
  <c r="E28" i="8" s="1"/>
  <c r="F29" i="1"/>
  <c r="E27" i="8"/>
  <c r="E29" l="1"/>
  <c r="E31" s="1"/>
  <c r="E27" i="11"/>
  <c r="E28" i="9" l="1"/>
  <c r="E29" s="1"/>
  <c r="E31" s="1"/>
  <c r="E28" i="10" s="1"/>
  <c r="E28" i="12"/>
  <c r="E31" i="10"/>
  <c r="E28" i="11"/>
  <c r="E29"/>
  <c r="E31"/>
  <c r="E29" i="12"/>
  <c r="E31"/>
  <c r="E27"/>
  <c r="B25"/>
  <c r="B25" i="10"/>
  <c r="E27"/>
  <c r="E29"/>
</calcChain>
</file>

<file path=xl/sharedStrings.xml><?xml version="1.0" encoding="utf-8"?>
<sst xmlns="http://schemas.openxmlformats.org/spreadsheetml/2006/main" count="417" uniqueCount="103">
  <si>
    <t>JANEIRO       2018</t>
  </si>
  <si>
    <t>Condomínio Edifício Via Capri</t>
  </si>
  <si>
    <t>Livro Caixa</t>
  </si>
  <si>
    <t>ENTRADAS</t>
  </si>
  <si>
    <t>DESPESAS</t>
  </si>
  <si>
    <t>APART</t>
  </si>
  <si>
    <t>Valor</t>
  </si>
  <si>
    <t>DESCRIÇÃO</t>
  </si>
  <si>
    <t>        101</t>
  </si>
  <si>
    <t>Compesa</t>
  </si>
  <si>
    <t>        102</t>
  </si>
  <si>
    <t>Celpe</t>
  </si>
  <si>
    <t>        201</t>
  </si>
  <si>
    <t>Faxina </t>
  </si>
  <si>
    <t>        202</t>
  </si>
  <si>
    <t>        301</t>
  </si>
  <si>
    <t>Saco de lixo .</t>
  </si>
  <si>
    <t>        302</t>
  </si>
  <si>
    <t>Material limpeza  Nº 2785</t>
  </si>
  <si>
    <t>Pacote cimento .</t>
  </si>
  <si>
    <t>Perfil U para portão garagem 201.</t>
  </si>
  <si>
    <t>conserto de fechadura</t>
  </si>
  <si>
    <t>Resumo do Caixa</t>
  </si>
  <si>
    <t>Receita ..............................................</t>
  </si>
  <si>
    <t>__________________________________________</t>
  </si>
  <si>
    <t>Saldo Dezembro 17 ................................</t>
  </si>
  <si>
    <t>Despesas...........................................</t>
  </si>
  <si>
    <t>Responsável</t>
  </si>
  <si>
    <t>TOTAL DESPESAS DO MÊS</t>
  </si>
  <si>
    <t>Receita + Saldo Dezembro 17.............................</t>
  </si>
  <si>
    <t>Saldo Janeiro  2018 .......................</t>
  </si>
  <si>
    <t>Descrição</t>
  </si>
  <si>
    <t xml:space="preserve">Material limpeza  </t>
  </si>
  <si>
    <t>Serviço de solda portão garagem n° 201</t>
  </si>
  <si>
    <t>Caixa para veneno de rato</t>
  </si>
  <si>
    <t>Adesivo Símbolo de Perigo</t>
  </si>
  <si>
    <t>Veneno para ratos</t>
  </si>
  <si>
    <t>Serviço tubulação esgoto em baixa</t>
  </si>
  <si>
    <t>FEVEREIRO  2018</t>
  </si>
  <si>
    <t>MARÇO  2018</t>
  </si>
  <si>
    <t>Sucatão PE 60 (Calha)</t>
  </si>
  <si>
    <t>Sucatão PE 60 (Corrente + Portão + Escada + Frete)</t>
  </si>
  <si>
    <t>Comercial Matecons (Tábua)</t>
  </si>
  <si>
    <t>Miudinho Material de construção (Parafuso + Bucha)</t>
  </si>
  <si>
    <t>Total Receitas</t>
  </si>
  <si>
    <t>Saldo mês atual .......................</t>
  </si>
  <si>
    <t>Saldo mês anterior ................................</t>
  </si>
  <si>
    <t>Receita + Saldo mês anterior.............................</t>
  </si>
  <si>
    <t>ABRIL  2018</t>
  </si>
  <si>
    <t>MAIO  2018</t>
  </si>
  <si>
    <t>Show Room</t>
  </si>
  <si>
    <t>Via da Construção (DIACRYL)</t>
  </si>
  <si>
    <t>Ferreira Costa (Joelho + Luva + Lampada + Plug Rosca)</t>
  </si>
  <si>
    <t>Ferreira Costa (Óleo spray)</t>
  </si>
  <si>
    <t>Miudinho Material de Construção</t>
  </si>
  <si>
    <t>Reposição pedras portuguesas + enchimento colunas concreto</t>
  </si>
  <si>
    <t>JUNHO  2018</t>
  </si>
  <si>
    <t>Compesa*</t>
  </si>
  <si>
    <t>Via da Construção (diversos)</t>
  </si>
  <si>
    <t>Armazém Via Paiva ( Cabo)</t>
  </si>
  <si>
    <t>Via da Construção (Gesso)</t>
  </si>
  <si>
    <t>Chaveiro Candelária (Conserto de fechadura elétrica)</t>
  </si>
  <si>
    <t>Chaveiro Candelária (Conserto Fecho elétrico)</t>
  </si>
  <si>
    <t>Armazém Veneza ( Roda aluguel)</t>
  </si>
  <si>
    <t>Belas Pedras (3m² de pedras portuguesas)</t>
  </si>
  <si>
    <t>Miudinho Material de Construção (Sifão)</t>
  </si>
  <si>
    <t>Via construção (Tinta)</t>
  </si>
  <si>
    <t>Via construção (materiais hidráulicos)</t>
  </si>
  <si>
    <t>Zona de Impacto (2ª via boleto celpe)</t>
  </si>
  <si>
    <t>Copiadora Candeias (664 XL Reto)</t>
  </si>
  <si>
    <t>JULHO  2018</t>
  </si>
  <si>
    <t>Miudinho Material de construção</t>
  </si>
  <si>
    <t>Copiadora Candeias (Impressão PB)</t>
  </si>
  <si>
    <t>Alberto Sucatão (material)</t>
  </si>
  <si>
    <t xml:space="preserve">Miudinho Material de construção </t>
  </si>
  <si>
    <t>Armazém Veneza (Diversos)</t>
  </si>
  <si>
    <t>Miudinho Material de construção (Saco de cimento)</t>
  </si>
  <si>
    <t>Sucatão PE 60 (Chapa)</t>
  </si>
  <si>
    <t>AGOSTO  2018</t>
  </si>
  <si>
    <t>Copiadora Candeias (cópias)</t>
  </si>
  <si>
    <t>Chaveiro Candelária (Conserto Fechadura)</t>
  </si>
  <si>
    <t>Zona de Impacto (335 Xerox e 5 impressões coloridas)</t>
  </si>
  <si>
    <t>Papelaria ME (Cartucho)</t>
  </si>
  <si>
    <t>SETEMBRO  2018</t>
  </si>
  <si>
    <t>Panificadora ME</t>
  </si>
  <si>
    <t>Substituição da coluna portão Apt 202</t>
  </si>
  <si>
    <t>Celpe*</t>
  </si>
  <si>
    <t>Capinação e cortes de árvores</t>
  </si>
  <si>
    <t>OUTUBRO  2018</t>
  </si>
  <si>
    <t>NOVEMBRO  2018</t>
  </si>
  <si>
    <t>Capinação área externa</t>
  </si>
  <si>
    <t>Capinação externa</t>
  </si>
  <si>
    <t>Total RECEITAS</t>
  </si>
  <si>
    <t>Faxina Apt 101</t>
  </si>
  <si>
    <t>Via da Construção (Plugue pial)</t>
  </si>
  <si>
    <t>Palma Parafusos (Rebite + Broca + Mangueira)</t>
  </si>
  <si>
    <t>Ferreira Costa</t>
  </si>
  <si>
    <t>SETEMBRO-OUTUBRO-NOVEMBRO-DEZEMBRO/2017</t>
  </si>
  <si>
    <t>JUNHO/2017</t>
  </si>
  <si>
    <t>MAIO/2017</t>
  </si>
  <si>
    <t>JULHO/2017</t>
  </si>
  <si>
    <t>AGOSTO/2017</t>
  </si>
  <si>
    <t>DEZEMBRO  2018</t>
  </si>
</sst>
</file>

<file path=xl/styles.xml><?xml version="1.0" encoding="utf-8"?>
<styleSheet xmlns="http://schemas.openxmlformats.org/spreadsheetml/2006/main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;[Red]&quot;R$&quot;\ #,##0.00"/>
    <numFmt numFmtId="165" formatCode="&quot;R$&quot;\ #,##0.00"/>
  </numFmts>
  <fonts count="8">
    <font>
      <sz val="11"/>
      <color theme="1"/>
      <name val="Calibri"/>
      <family val="2"/>
      <scheme val="minor"/>
    </font>
    <font>
      <sz val="20"/>
      <color rgb="FF000000"/>
      <name val="Times New Roman"/>
      <family val="1"/>
    </font>
    <font>
      <sz val="14"/>
      <color rgb="FF000000"/>
      <name val="Times New Roman"/>
      <family val="1"/>
    </font>
    <font>
      <sz val="16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44">
    <xf numFmtId="0" fontId="0" fillId="0" borderId="0" xfId="0"/>
    <xf numFmtId="0" fontId="4" fillId="0" borderId="1" xfId="0" applyFont="1" applyBorder="1" applyAlignment="1">
      <alignment horizontal="center"/>
    </xf>
    <xf numFmtId="8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3" xfId="0" applyBorder="1"/>
    <xf numFmtId="0" fontId="4" fillId="0" borderId="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8" fontId="4" fillId="0" borderId="11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8" fontId="4" fillId="0" borderId="14" xfId="0" applyNumberFormat="1" applyFont="1" applyBorder="1" applyAlignment="1">
      <alignment horizontal="center"/>
    </xf>
    <xf numFmtId="8" fontId="4" fillId="0" borderId="15" xfId="0" applyNumberFormat="1" applyFont="1" applyBorder="1" applyAlignment="1">
      <alignment horizontal="center"/>
    </xf>
    <xf numFmtId="0" fontId="4" fillId="0" borderId="18" xfId="0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0" fillId="0" borderId="21" xfId="0" applyBorder="1"/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4" xfId="0" applyFont="1" applyBorder="1" applyAlignment="1">
      <alignment horizontal="right"/>
    </xf>
    <xf numFmtId="0" fontId="4" fillId="0" borderId="24" xfId="0" applyFont="1" applyBorder="1"/>
    <xf numFmtId="0" fontId="4" fillId="0" borderId="25" xfId="0" applyFont="1" applyBorder="1" applyAlignment="1"/>
    <xf numFmtId="0" fontId="4" fillId="0" borderId="26" xfId="0" applyFont="1" applyBorder="1"/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4" xfId="0" applyFont="1" applyBorder="1" applyAlignment="1">
      <alignment horizontal="right" vertical="top"/>
    </xf>
    <xf numFmtId="0" fontId="4" fillId="0" borderId="13" xfId="0" applyFont="1" applyBorder="1"/>
    <xf numFmtId="0" fontId="4" fillId="0" borderId="22" xfId="0" applyFont="1" applyBorder="1" applyAlignment="1">
      <alignment horizontal="center"/>
    </xf>
    <xf numFmtId="8" fontId="4" fillId="0" borderId="16" xfId="0" applyNumberFormat="1" applyFont="1" applyBorder="1" applyAlignment="1">
      <alignment horizontal="center"/>
    </xf>
    <xf numFmtId="8" fontId="4" fillId="0" borderId="4" xfId="0" applyNumberFormat="1" applyFont="1" applyBorder="1"/>
    <xf numFmtId="0" fontId="4" fillId="2" borderId="32" xfId="0" applyFont="1" applyFill="1" applyBorder="1"/>
    <xf numFmtId="8" fontId="4" fillId="3" borderId="39" xfId="0" applyNumberFormat="1" applyFont="1" applyFill="1" applyBorder="1"/>
    <xf numFmtId="164" fontId="4" fillId="4" borderId="7" xfId="0" applyNumberFormat="1" applyFont="1" applyFill="1" applyBorder="1" applyAlignment="1">
      <alignment horizontal="center"/>
    </xf>
    <xf numFmtId="8" fontId="4" fillId="4" borderId="7" xfId="0" applyNumberFormat="1" applyFont="1" applyFill="1" applyBorder="1" applyAlignment="1">
      <alignment horizontal="center"/>
    </xf>
    <xf numFmtId="0" fontId="4" fillId="0" borderId="44" xfId="0" applyFont="1" applyBorder="1" applyAlignment="1"/>
    <xf numFmtId="0" fontId="4" fillId="0" borderId="48" xfId="0" applyFont="1" applyBorder="1" applyAlignment="1"/>
    <xf numFmtId="8" fontId="4" fillId="3" borderId="33" xfId="0" applyNumberFormat="1" applyFont="1" applyFill="1" applyBorder="1"/>
    <xf numFmtId="0" fontId="4" fillId="0" borderId="49" xfId="0" applyFont="1" applyBorder="1" applyAlignment="1">
      <alignment horizontal="center"/>
    </xf>
    <xf numFmtId="0" fontId="4" fillId="0" borderId="47" xfId="0" applyFont="1" applyBorder="1" applyAlignment="1"/>
    <xf numFmtId="0" fontId="4" fillId="0" borderId="11" xfId="0" applyFont="1" applyBorder="1" applyAlignment="1"/>
    <xf numFmtId="0" fontId="4" fillId="0" borderId="35" xfId="0" applyFont="1" applyBorder="1" applyAlignment="1">
      <alignment horizontal="center"/>
    </xf>
    <xf numFmtId="0" fontId="4" fillId="0" borderId="46" xfId="0" applyFont="1" applyBorder="1" applyAlignment="1"/>
    <xf numFmtId="0" fontId="4" fillId="0" borderId="52" xfId="0" applyFont="1" applyBorder="1" applyAlignment="1"/>
    <xf numFmtId="0" fontId="4" fillId="0" borderId="3" xfId="0" applyFont="1" applyBorder="1" applyAlignment="1"/>
    <xf numFmtId="0" fontId="0" fillId="0" borderId="23" xfId="0" applyBorder="1"/>
    <xf numFmtId="0" fontId="0" fillId="0" borderId="34" xfId="0" applyBorder="1"/>
    <xf numFmtId="0" fontId="4" fillId="0" borderId="23" xfId="0" applyFont="1" applyBorder="1" applyAlignment="1">
      <alignment horizontal="center"/>
    </xf>
    <xf numFmtId="0" fontId="4" fillId="0" borderId="34" xfId="0" applyFont="1" applyBorder="1" applyAlignment="1"/>
    <xf numFmtId="0" fontId="4" fillId="0" borderId="53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56" xfId="0" applyFont="1" applyBorder="1" applyAlignment="1">
      <alignment horizontal="right" vertical="top"/>
    </xf>
    <xf numFmtId="0" fontId="4" fillId="0" borderId="57" xfId="0" applyFont="1" applyBorder="1" applyAlignment="1">
      <alignment horizontal="center"/>
    </xf>
    <xf numFmtId="8" fontId="4" fillId="0" borderId="29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8" fontId="4" fillId="0" borderId="34" xfId="0" applyNumberFormat="1" applyFont="1" applyBorder="1" applyAlignment="1">
      <alignment horizontal="right"/>
    </xf>
    <xf numFmtId="0" fontId="4" fillId="0" borderId="23" xfId="0" applyFont="1" applyBorder="1"/>
    <xf numFmtId="0" fontId="4" fillId="0" borderId="34" xfId="0" applyFont="1" applyBorder="1"/>
    <xf numFmtId="0" fontId="4" fillId="0" borderId="29" xfId="0" applyFont="1" applyBorder="1"/>
    <xf numFmtId="0" fontId="4" fillId="0" borderId="36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Border="1" applyAlignment="1">
      <alignment horizontal="center"/>
    </xf>
    <xf numFmtId="8" fontId="4" fillId="5" borderId="54" xfId="0" applyNumberFormat="1" applyFont="1" applyFill="1" applyBorder="1" applyAlignment="1">
      <alignment horizontal="center"/>
    </xf>
    <xf numFmtId="0" fontId="4" fillId="2" borderId="44" xfId="0" applyFont="1" applyFill="1" applyBorder="1" applyAlignment="1"/>
    <xf numFmtId="0" fontId="4" fillId="2" borderId="46" xfId="0" applyFont="1" applyFill="1" applyBorder="1" applyAlignment="1"/>
    <xf numFmtId="0" fontId="0" fillId="2" borderId="6" xfId="0" applyFill="1" applyBorder="1"/>
    <xf numFmtId="0" fontId="0" fillId="2" borderId="3" xfId="0" applyFill="1" applyBorder="1"/>
    <xf numFmtId="8" fontId="4" fillId="5" borderId="45" xfId="0" applyNumberFormat="1" applyFont="1" applyFill="1" applyBorder="1" applyAlignment="1">
      <alignment horizontal="center"/>
    </xf>
    <xf numFmtId="8" fontId="4" fillId="5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/>
    <xf numFmtId="164" fontId="4" fillId="5" borderId="7" xfId="0" applyNumberFormat="1" applyFont="1" applyFill="1" applyBorder="1" applyAlignment="1">
      <alignment horizontal="center"/>
    </xf>
    <xf numFmtId="0" fontId="4" fillId="0" borderId="53" xfId="0" applyFont="1" applyBorder="1" applyAlignment="1">
      <alignment horizontal="right" vertical="top"/>
    </xf>
    <xf numFmtId="0" fontId="4" fillId="0" borderId="4" xfId="0" applyFont="1" applyBorder="1" applyAlignment="1">
      <alignment horizontal="right"/>
    </xf>
    <xf numFmtId="0" fontId="0" fillId="0" borderId="1" xfId="0" applyBorder="1"/>
    <xf numFmtId="0" fontId="4" fillId="0" borderId="1" xfId="0" applyFont="1" applyBorder="1"/>
    <xf numFmtId="0" fontId="4" fillId="2" borderId="31" xfId="0" applyFont="1" applyFill="1" applyBorder="1"/>
    <xf numFmtId="0" fontId="0" fillId="0" borderId="0" xfId="0" applyBorder="1"/>
    <xf numFmtId="0" fontId="6" fillId="0" borderId="23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right" vertical="top"/>
    </xf>
    <xf numFmtId="0" fontId="6" fillId="0" borderId="3" xfId="0" applyFont="1" applyBorder="1"/>
    <xf numFmtId="49" fontId="4" fillId="0" borderId="1" xfId="1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165" fontId="4" fillId="0" borderId="29" xfId="0" applyNumberFormat="1" applyFont="1" applyBorder="1" applyAlignment="1">
      <alignment horizontal="right"/>
    </xf>
    <xf numFmtId="0" fontId="4" fillId="0" borderId="60" xfId="0" applyFont="1" applyBorder="1" applyAlignment="1">
      <alignment horizontal="right"/>
    </xf>
    <xf numFmtId="8" fontId="4" fillId="0" borderId="21" xfId="0" applyNumberFormat="1" applyFont="1" applyBorder="1" applyAlignment="1">
      <alignment horizontal="right"/>
    </xf>
    <xf numFmtId="8" fontId="4" fillId="0" borderId="25" xfId="0" applyNumberFormat="1" applyFont="1" applyBorder="1" applyAlignment="1">
      <alignment horizontal="right"/>
    </xf>
    <xf numFmtId="0" fontId="0" fillId="0" borderId="25" xfId="0" applyBorder="1"/>
    <xf numFmtId="0" fontId="4" fillId="0" borderId="25" xfId="0" applyFont="1" applyBorder="1"/>
    <xf numFmtId="0" fontId="0" fillId="0" borderId="4" xfId="0" applyBorder="1"/>
    <xf numFmtId="0" fontId="0" fillId="0" borderId="29" xfId="0" applyBorder="1"/>
    <xf numFmtId="0" fontId="6" fillId="0" borderId="24" xfId="0" applyFont="1" applyBorder="1"/>
    <xf numFmtId="0" fontId="6" fillId="0" borderId="1" xfId="0" applyFont="1" applyBorder="1" applyAlignment="1">
      <alignment horizontal="center"/>
    </xf>
    <xf numFmtId="8" fontId="4" fillId="0" borderId="29" xfId="0" applyNumberFormat="1" applyFont="1" applyBorder="1"/>
    <xf numFmtId="165" fontId="6" fillId="0" borderId="25" xfId="0" applyNumberFormat="1" applyFont="1" applyBorder="1"/>
    <xf numFmtId="8" fontId="4" fillId="2" borderId="1" xfId="0" applyNumberFormat="1" applyFont="1" applyFill="1" applyBorder="1" applyAlignment="1"/>
    <xf numFmtId="8" fontId="4" fillId="2" borderId="59" xfId="0" applyNumberFormat="1" applyFont="1" applyFill="1" applyBorder="1" applyAlignment="1"/>
    <xf numFmtId="0" fontId="4" fillId="2" borderId="6" xfId="0" applyFont="1" applyFill="1" applyBorder="1" applyAlignment="1">
      <alignment horizontal="center"/>
    </xf>
    <xf numFmtId="164" fontId="4" fillId="5" borderId="50" xfId="0" applyNumberFormat="1" applyFont="1" applyFill="1" applyBorder="1" applyAlignment="1">
      <alignment horizontal="center"/>
    </xf>
    <xf numFmtId="8" fontId="4" fillId="5" borderId="50" xfId="0" applyNumberFormat="1" applyFont="1" applyFill="1" applyBorder="1" applyAlignment="1">
      <alignment horizontal="center"/>
    </xf>
    <xf numFmtId="8" fontId="4" fillId="5" borderId="51" xfId="0" applyNumberFormat="1" applyFont="1" applyFill="1" applyBorder="1" applyAlignment="1">
      <alignment horizontal="center"/>
    </xf>
    <xf numFmtId="164" fontId="4" fillId="5" borderId="45" xfId="0" applyNumberFormat="1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0" fontId="4" fillId="0" borderId="37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8" xfId="0" applyFont="1" applyFill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4" fillId="0" borderId="17" xfId="0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topLeftCell="A4" workbookViewId="0">
      <selection activeCell="D23" sqref="D23"/>
    </sheetView>
  </sheetViews>
  <sheetFormatPr defaultRowHeight="15"/>
  <cols>
    <col min="2" max="2" width="13.5703125" bestFit="1" customWidth="1"/>
    <col min="3" max="3" width="11.42578125" customWidth="1"/>
    <col min="4" max="4" width="11.42578125" bestFit="1" customWidth="1"/>
    <col min="5" max="5" width="43" bestFit="1" customWidth="1"/>
    <col min="6" max="6" width="11" bestFit="1" customWidth="1"/>
  </cols>
  <sheetData>
    <row r="1" spans="1:6" ht="18.75">
      <c r="A1" s="130" t="s">
        <v>0</v>
      </c>
      <c r="B1" s="131"/>
      <c r="C1" s="131"/>
      <c r="D1" s="131"/>
      <c r="E1" s="134" t="s">
        <v>1</v>
      </c>
      <c r="F1" s="135"/>
    </row>
    <row r="2" spans="1:6" ht="21" thickBot="1">
      <c r="A2" s="132"/>
      <c r="B2" s="133"/>
      <c r="C2" s="133"/>
      <c r="D2" s="133"/>
      <c r="E2" s="136" t="s">
        <v>2</v>
      </c>
      <c r="F2" s="137"/>
    </row>
    <row r="3" spans="1:6" ht="27" thickBot="1">
      <c r="A3" s="24"/>
      <c r="B3" s="25"/>
      <c r="C3" s="25"/>
      <c r="D3" s="25"/>
      <c r="E3" s="26"/>
      <c r="F3" s="23"/>
    </row>
    <row r="4" spans="1:6" ht="15.75" thickBot="1">
      <c r="A4" s="122" t="s">
        <v>3</v>
      </c>
      <c r="B4" s="123"/>
      <c r="C4" s="123"/>
      <c r="D4" s="122" t="s">
        <v>4</v>
      </c>
      <c r="E4" s="123"/>
      <c r="F4" s="124"/>
    </row>
    <row r="5" spans="1:6">
      <c r="A5" s="58" t="s">
        <v>5</v>
      </c>
      <c r="B5" s="82"/>
      <c r="C5" s="59" t="s">
        <v>6</v>
      </c>
      <c r="D5" s="56" t="s">
        <v>6</v>
      </c>
      <c r="E5" s="140" t="s">
        <v>31</v>
      </c>
      <c r="F5" s="141"/>
    </row>
    <row r="6" spans="1:6">
      <c r="A6" s="27" t="s">
        <v>8</v>
      </c>
      <c r="B6" s="83"/>
      <c r="C6" s="60">
        <v>230</v>
      </c>
      <c r="D6" s="109">
        <v>397.82</v>
      </c>
      <c r="E6" s="125" t="s">
        <v>9</v>
      </c>
      <c r="F6" s="126"/>
    </row>
    <row r="7" spans="1:6">
      <c r="A7" s="27" t="s">
        <v>10</v>
      </c>
      <c r="B7" s="83"/>
      <c r="C7" s="60">
        <v>230</v>
      </c>
      <c r="D7" s="109">
        <v>107</v>
      </c>
      <c r="E7" s="125" t="s">
        <v>11</v>
      </c>
      <c r="F7" s="126"/>
    </row>
    <row r="8" spans="1:6">
      <c r="A8" s="27" t="s">
        <v>12</v>
      </c>
      <c r="B8" s="83"/>
      <c r="C8" s="60">
        <v>230</v>
      </c>
      <c r="D8" s="109">
        <v>240</v>
      </c>
      <c r="E8" s="125" t="s">
        <v>13</v>
      </c>
      <c r="F8" s="126"/>
    </row>
    <row r="9" spans="1:6">
      <c r="A9" s="27" t="s">
        <v>14</v>
      </c>
      <c r="B9" s="94" t="s">
        <v>99</v>
      </c>
      <c r="C9" s="97">
        <v>230</v>
      </c>
      <c r="D9" s="109">
        <v>28.08</v>
      </c>
      <c r="E9" s="125" t="s">
        <v>16</v>
      </c>
      <c r="F9" s="126"/>
    </row>
    <row r="10" spans="1:6">
      <c r="A10" s="27" t="s">
        <v>15</v>
      </c>
      <c r="B10" s="83"/>
      <c r="C10" s="60">
        <v>230</v>
      </c>
      <c r="D10" s="109">
        <v>36</v>
      </c>
      <c r="E10" s="125" t="s">
        <v>18</v>
      </c>
      <c r="F10" s="126"/>
    </row>
    <row r="11" spans="1:6">
      <c r="A11" s="98" t="s">
        <v>17</v>
      </c>
      <c r="B11" s="96"/>
      <c r="C11" s="99">
        <v>230</v>
      </c>
      <c r="D11" s="109">
        <v>6</v>
      </c>
      <c r="E11" s="125" t="s">
        <v>19</v>
      </c>
      <c r="F11" s="126"/>
    </row>
    <row r="12" spans="1:6">
      <c r="A12" s="61">
        <v>202</v>
      </c>
      <c r="B12" s="93" t="s">
        <v>98</v>
      </c>
      <c r="C12" s="100">
        <v>100</v>
      </c>
      <c r="D12" s="109">
        <v>6</v>
      </c>
      <c r="E12" s="125" t="s">
        <v>19</v>
      </c>
      <c r="F12" s="126"/>
    </row>
    <row r="13" spans="1:6">
      <c r="A13" s="52"/>
      <c r="B13" s="84"/>
      <c r="C13" s="101"/>
      <c r="D13" s="109">
        <v>104.52</v>
      </c>
      <c r="E13" s="125" t="s">
        <v>20</v>
      </c>
      <c r="F13" s="126"/>
    </row>
    <row r="14" spans="1:6">
      <c r="A14" s="63"/>
      <c r="B14" s="85"/>
      <c r="C14" s="102"/>
      <c r="D14" s="110">
        <v>50</v>
      </c>
      <c r="E14" s="128" t="s">
        <v>21</v>
      </c>
      <c r="F14" s="129"/>
    </row>
    <row r="15" spans="1:6">
      <c r="A15" s="63"/>
      <c r="B15" s="85"/>
      <c r="C15" s="102"/>
      <c r="D15" s="109">
        <v>240</v>
      </c>
      <c r="E15" s="125" t="s">
        <v>93</v>
      </c>
      <c r="F15" s="126"/>
    </row>
    <row r="16" spans="1:6">
      <c r="A16" s="63"/>
      <c r="B16" s="85"/>
      <c r="C16" s="102"/>
      <c r="D16" s="111"/>
      <c r="E16" s="51"/>
      <c r="F16" s="55"/>
    </row>
    <row r="17" spans="1:6">
      <c r="A17" s="28"/>
      <c r="B17" s="3"/>
      <c r="C17" s="65"/>
      <c r="D17" s="111"/>
      <c r="E17" s="51"/>
      <c r="F17" s="55"/>
    </row>
    <row r="18" spans="1:6">
      <c r="A18" s="28"/>
      <c r="B18" s="3"/>
      <c r="C18" s="65"/>
      <c r="D18" s="8"/>
      <c r="E18" s="51"/>
      <c r="F18" s="55"/>
    </row>
    <row r="19" spans="1:6">
      <c r="A19" s="28"/>
      <c r="B19" s="3"/>
      <c r="C19" s="65"/>
      <c r="D19" s="8"/>
      <c r="E19" s="51"/>
      <c r="F19" s="55"/>
    </row>
    <row r="20" spans="1:6">
      <c r="A20" s="28"/>
      <c r="B20" s="3"/>
      <c r="C20" s="65"/>
      <c r="D20" s="1"/>
      <c r="E20" s="7"/>
      <c r="F20" s="29"/>
    </row>
    <row r="21" spans="1:6">
      <c r="A21" s="28"/>
      <c r="B21" s="3"/>
      <c r="C21" s="65"/>
      <c r="D21" s="1"/>
      <c r="E21" s="7"/>
      <c r="F21" s="29"/>
    </row>
    <row r="22" spans="1:6" ht="15.75" thickBot="1">
      <c r="A22" s="30"/>
      <c r="B22" s="34"/>
      <c r="C22" s="66"/>
      <c r="D22" s="57"/>
      <c r="E22" s="31"/>
      <c r="F22" s="32"/>
    </row>
    <row r="23" spans="1:6" ht="15.75" thickBot="1">
      <c r="A23" s="138" t="s">
        <v>92</v>
      </c>
      <c r="B23" s="139"/>
      <c r="C23" s="39">
        <f>SUM(C6:C22)</f>
        <v>1480</v>
      </c>
      <c r="D23" s="36">
        <f>SUM(D6:D22)</f>
        <v>1215.42</v>
      </c>
      <c r="E23" s="127" t="s">
        <v>28</v>
      </c>
      <c r="F23" s="124"/>
    </row>
    <row r="24" spans="1:6" ht="15.75" thickBot="1">
      <c r="A24" s="10"/>
      <c r="B24" s="11"/>
      <c r="C24" s="11"/>
      <c r="D24" s="11"/>
      <c r="E24" s="120" t="s">
        <v>22</v>
      </c>
      <c r="F24" s="121"/>
    </row>
    <row r="25" spans="1:6">
      <c r="A25" s="12"/>
      <c r="B25" s="9"/>
      <c r="C25" s="9"/>
      <c r="D25" s="5"/>
      <c r="E25" s="20" t="s">
        <v>23</v>
      </c>
      <c r="F25" s="19">
        <f>VALUE(C23)</f>
        <v>1480</v>
      </c>
    </row>
    <row r="26" spans="1:6">
      <c r="A26" s="117" t="s">
        <v>24</v>
      </c>
      <c r="B26" s="118"/>
      <c r="C26" s="118"/>
      <c r="D26" s="119"/>
      <c r="E26" s="21" t="s">
        <v>25</v>
      </c>
      <c r="F26" s="13">
        <v>2213.73</v>
      </c>
    </row>
    <row r="27" spans="1:6">
      <c r="A27" s="14"/>
      <c r="B27" s="69"/>
      <c r="C27" s="5" t="s">
        <v>27</v>
      </c>
      <c r="D27" s="5"/>
      <c r="E27" s="21" t="s">
        <v>29</v>
      </c>
      <c r="F27" s="13">
        <f>SUM(F25+F26)</f>
        <v>3693.73</v>
      </c>
    </row>
    <row r="28" spans="1:6">
      <c r="A28" s="15"/>
      <c r="B28" s="87"/>
      <c r="C28" s="5"/>
      <c r="D28" s="5"/>
      <c r="E28" s="21" t="s">
        <v>26</v>
      </c>
      <c r="F28" s="13">
        <f>VALUE(D23)</f>
        <v>1215.42</v>
      </c>
    </row>
    <row r="29" spans="1:6" ht="15.75" thickBot="1">
      <c r="A29" s="16"/>
      <c r="B29" s="17"/>
      <c r="C29" s="17"/>
      <c r="D29" s="17"/>
      <c r="E29" s="22" t="s">
        <v>30</v>
      </c>
      <c r="F29" s="18">
        <f>SUM(F27-F28)</f>
        <v>2478.31</v>
      </c>
    </row>
  </sheetData>
  <mergeCells count="20">
    <mergeCell ref="A1:D2"/>
    <mergeCell ref="E1:F1"/>
    <mergeCell ref="E2:F2"/>
    <mergeCell ref="A23:B23"/>
    <mergeCell ref="A4:C4"/>
    <mergeCell ref="E5:F5"/>
    <mergeCell ref="A26:D26"/>
    <mergeCell ref="E24:F24"/>
    <mergeCell ref="D4:F4"/>
    <mergeCell ref="E6:F6"/>
    <mergeCell ref="E7:F7"/>
    <mergeCell ref="E8:F8"/>
    <mergeCell ref="E9:F9"/>
    <mergeCell ref="E10:F10"/>
    <mergeCell ref="E23:F23"/>
    <mergeCell ref="E12:F12"/>
    <mergeCell ref="E13:F13"/>
    <mergeCell ref="E14:F14"/>
    <mergeCell ref="E15:F15"/>
    <mergeCell ref="E11:F11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topLeftCell="A10" workbookViewId="0">
      <selection activeCell="D25" sqref="D25"/>
    </sheetView>
  </sheetViews>
  <sheetFormatPr defaultRowHeight="15"/>
  <cols>
    <col min="2" max="2" width="12.42578125" bestFit="1" customWidth="1"/>
    <col min="3" max="3" width="15.42578125" bestFit="1" customWidth="1"/>
    <col min="4" max="4" width="11.42578125" bestFit="1" customWidth="1"/>
    <col min="5" max="5" width="43" bestFit="1" customWidth="1"/>
    <col min="6" max="6" width="11" bestFit="1" customWidth="1"/>
  </cols>
  <sheetData>
    <row r="1" spans="1:6" ht="18.75">
      <c r="A1" s="130" t="s">
        <v>38</v>
      </c>
      <c r="B1" s="131"/>
      <c r="C1" s="131"/>
      <c r="D1" s="131"/>
      <c r="E1" s="134" t="s">
        <v>1</v>
      </c>
      <c r="F1" s="135"/>
    </row>
    <row r="2" spans="1:6" ht="21" thickBot="1">
      <c r="A2" s="132"/>
      <c r="B2" s="133"/>
      <c r="C2" s="133"/>
      <c r="D2" s="133"/>
      <c r="E2" s="136" t="s">
        <v>2</v>
      </c>
      <c r="F2" s="137"/>
    </row>
    <row r="3" spans="1:6" ht="27" thickBot="1">
      <c r="A3" s="24"/>
      <c r="B3" s="25"/>
      <c r="C3" s="25"/>
      <c r="D3" s="25"/>
      <c r="E3" s="26"/>
      <c r="F3" s="23"/>
    </row>
    <row r="4" spans="1:6" ht="15.75" thickBot="1">
      <c r="A4" s="122" t="s">
        <v>3</v>
      </c>
      <c r="B4" s="123"/>
      <c r="C4" s="123"/>
      <c r="D4" s="122" t="s">
        <v>4</v>
      </c>
      <c r="E4" s="123"/>
      <c r="F4" s="124"/>
    </row>
    <row r="5" spans="1:6">
      <c r="A5" s="33" t="s">
        <v>5</v>
      </c>
      <c r="B5" s="91"/>
      <c r="C5" s="4" t="s">
        <v>6</v>
      </c>
      <c r="D5" s="45" t="s">
        <v>6</v>
      </c>
      <c r="E5" s="140" t="s">
        <v>7</v>
      </c>
      <c r="F5" s="141"/>
    </row>
    <row r="6" spans="1:6">
      <c r="A6" s="27" t="s">
        <v>8</v>
      </c>
      <c r="B6" s="83"/>
      <c r="C6" s="2">
        <v>230</v>
      </c>
      <c r="D6" s="112">
        <v>425.48</v>
      </c>
      <c r="E6" s="43" t="s">
        <v>9</v>
      </c>
      <c r="F6" s="46"/>
    </row>
    <row r="7" spans="1:6">
      <c r="A7" s="27" t="s">
        <v>10</v>
      </c>
      <c r="B7" s="83"/>
      <c r="C7" s="2">
        <v>230</v>
      </c>
      <c r="D7" s="112">
        <v>121.09</v>
      </c>
      <c r="E7" s="42" t="s">
        <v>11</v>
      </c>
      <c r="F7" s="47"/>
    </row>
    <row r="8" spans="1:6">
      <c r="A8" s="27" t="s">
        <v>12</v>
      </c>
      <c r="B8" s="83"/>
      <c r="C8" s="2">
        <v>0</v>
      </c>
      <c r="D8" s="112">
        <v>240</v>
      </c>
      <c r="E8" s="42" t="s">
        <v>13</v>
      </c>
      <c r="F8" s="47"/>
    </row>
    <row r="9" spans="1:6">
      <c r="A9" s="27" t="s">
        <v>14</v>
      </c>
      <c r="B9" s="94" t="s">
        <v>100</v>
      </c>
      <c r="C9" s="37">
        <v>100</v>
      </c>
      <c r="D9" s="112">
        <v>0</v>
      </c>
      <c r="E9" s="42" t="s">
        <v>16</v>
      </c>
      <c r="F9" s="47"/>
    </row>
    <row r="10" spans="1:6">
      <c r="A10" s="27" t="s">
        <v>15</v>
      </c>
      <c r="B10" s="83"/>
      <c r="C10" s="2">
        <v>230</v>
      </c>
      <c r="D10" s="112">
        <v>0</v>
      </c>
      <c r="E10" s="42" t="s">
        <v>32</v>
      </c>
      <c r="F10" s="47"/>
    </row>
    <row r="11" spans="1:6">
      <c r="A11" s="61" t="s">
        <v>17</v>
      </c>
      <c r="B11" s="83"/>
      <c r="C11" s="2">
        <v>230</v>
      </c>
      <c r="D11" s="113">
        <v>100</v>
      </c>
      <c r="E11" s="42" t="s">
        <v>33</v>
      </c>
      <c r="F11" s="47"/>
    </row>
    <row r="12" spans="1:6">
      <c r="A12" s="88"/>
      <c r="B12" s="84"/>
      <c r="C12" s="101"/>
      <c r="D12" s="113">
        <v>50</v>
      </c>
      <c r="E12" s="42" t="s">
        <v>34</v>
      </c>
      <c r="F12" s="47"/>
    </row>
    <row r="13" spans="1:6">
      <c r="A13" s="52"/>
      <c r="B13" s="85"/>
      <c r="C13" s="102"/>
      <c r="D13" s="113">
        <v>1.99</v>
      </c>
      <c r="E13" s="42" t="s">
        <v>35</v>
      </c>
      <c r="F13" s="47"/>
    </row>
    <row r="14" spans="1:6">
      <c r="A14" s="63"/>
      <c r="B14" s="85"/>
      <c r="C14" s="102"/>
      <c r="D14" s="113">
        <v>12.5</v>
      </c>
      <c r="E14" s="42" t="s">
        <v>36</v>
      </c>
      <c r="F14" s="47"/>
    </row>
    <row r="15" spans="1:6">
      <c r="A15" s="28"/>
      <c r="B15" s="85"/>
      <c r="C15" s="102"/>
      <c r="D15" s="114">
        <v>15.11</v>
      </c>
      <c r="E15" s="42" t="s">
        <v>94</v>
      </c>
      <c r="F15" s="47"/>
    </row>
    <row r="16" spans="1:6">
      <c r="A16" s="28"/>
      <c r="B16" s="3"/>
      <c r="C16" s="65"/>
      <c r="D16" s="114">
        <v>230</v>
      </c>
      <c r="E16" s="49" t="s">
        <v>37</v>
      </c>
      <c r="F16" s="50"/>
    </row>
    <row r="17" spans="1:6">
      <c r="A17" s="28"/>
      <c r="B17" s="3"/>
      <c r="C17" s="65"/>
      <c r="D17" s="52"/>
      <c r="E17" s="6"/>
      <c r="F17" s="53"/>
    </row>
    <row r="18" spans="1:6">
      <c r="A18" s="28"/>
      <c r="B18" s="3"/>
      <c r="C18" s="65"/>
      <c r="D18" s="54"/>
      <c r="E18" s="51"/>
      <c r="F18" s="55"/>
    </row>
    <row r="19" spans="1:6">
      <c r="A19" s="28"/>
      <c r="B19" s="3"/>
      <c r="C19" s="65"/>
      <c r="D19" s="35"/>
      <c r="E19" s="7"/>
      <c r="F19" s="29"/>
    </row>
    <row r="20" spans="1:6">
      <c r="A20" s="28"/>
      <c r="B20" s="3"/>
      <c r="C20" s="65"/>
      <c r="D20" s="35"/>
      <c r="E20" s="7"/>
      <c r="F20" s="29"/>
    </row>
    <row r="21" spans="1:6">
      <c r="A21" s="28"/>
      <c r="B21" s="3"/>
      <c r="C21" s="65"/>
      <c r="D21" s="35"/>
      <c r="E21" s="7"/>
      <c r="F21" s="29"/>
    </row>
    <row r="22" spans="1:6">
      <c r="A22" s="28"/>
      <c r="B22" s="3"/>
      <c r="C22" s="65"/>
      <c r="D22" s="35"/>
      <c r="E22" s="7"/>
      <c r="F22" s="29"/>
    </row>
    <row r="23" spans="1:6">
      <c r="A23" s="28"/>
      <c r="B23" s="3"/>
      <c r="C23" s="65"/>
      <c r="D23" s="35"/>
      <c r="E23" s="7"/>
      <c r="F23" s="29"/>
    </row>
    <row r="24" spans="1:6" ht="15.75" thickBot="1">
      <c r="A24" s="30"/>
      <c r="B24" s="34"/>
      <c r="C24" s="66"/>
      <c r="D24" s="48"/>
      <c r="E24" s="31"/>
      <c r="F24" s="32"/>
    </row>
    <row r="25" spans="1:6" ht="15.75" thickBot="1">
      <c r="A25" s="38" t="s">
        <v>44</v>
      </c>
      <c r="B25" s="86"/>
      <c r="C25" s="39">
        <f>SUM(C6:C14)</f>
        <v>1020</v>
      </c>
      <c r="D25" s="36">
        <f>SUM(D6:D24)</f>
        <v>1196.17</v>
      </c>
      <c r="E25" s="127" t="s">
        <v>28</v>
      </c>
      <c r="F25" s="124"/>
    </row>
    <row r="26" spans="1:6" ht="15.75" thickBot="1">
      <c r="A26" s="10"/>
      <c r="B26" s="11"/>
      <c r="C26" s="11"/>
      <c r="D26" s="11"/>
      <c r="E26" s="120" t="s">
        <v>22</v>
      </c>
      <c r="F26" s="121"/>
    </row>
    <row r="27" spans="1:6">
      <c r="A27" s="12"/>
      <c r="B27" s="9"/>
      <c r="C27" s="9"/>
      <c r="D27" s="5"/>
      <c r="E27" s="20" t="s">
        <v>23</v>
      </c>
      <c r="F27" s="19">
        <f>VALUE(C25)</f>
        <v>1020</v>
      </c>
    </row>
    <row r="28" spans="1:6">
      <c r="A28" s="117" t="s">
        <v>24</v>
      </c>
      <c r="B28" s="118"/>
      <c r="C28" s="118"/>
      <c r="D28" s="119"/>
      <c r="E28" s="21" t="s">
        <v>46</v>
      </c>
      <c r="F28" s="13">
        <v>2478.31</v>
      </c>
    </row>
    <row r="29" spans="1:6">
      <c r="A29" s="14"/>
      <c r="B29" s="71"/>
      <c r="C29" s="5" t="s">
        <v>27</v>
      </c>
      <c r="D29" s="5"/>
      <c r="E29" s="21" t="s">
        <v>47</v>
      </c>
      <c r="F29" s="13">
        <f>SUM(F27+F28)</f>
        <v>3498.31</v>
      </c>
    </row>
    <row r="30" spans="1:6">
      <c r="A30" s="15"/>
      <c r="B30" s="87"/>
      <c r="C30" s="5"/>
      <c r="D30" s="5"/>
      <c r="E30" s="21" t="s">
        <v>26</v>
      </c>
      <c r="F30" s="13">
        <f>VALUE(D25)</f>
        <v>1196.17</v>
      </c>
    </row>
    <row r="31" spans="1:6" ht="15.75" thickBot="1">
      <c r="A31" s="16"/>
      <c r="B31" s="17"/>
      <c r="C31" s="17"/>
      <c r="D31" s="17"/>
      <c r="E31" s="22" t="s">
        <v>45</v>
      </c>
      <c r="F31" s="18">
        <f>SUM(F29-F30)</f>
        <v>2302.14</v>
      </c>
    </row>
  </sheetData>
  <mergeCells count="9">
    <mergeCell ref="E25:F25"/>
    <mergeCell ref="E26:F26"/>
    <mergeCell ref="A28:D28"/>
    <mergeCell ref="A1:D2"/>
    <mergeCell ref="E1:F1"/>
    <mergeCell ref="E2:F2"/>
    <mergeCell ref="A4:C4"/>
    <mergeCell ref="D4:F4"/>
    <mergeCell ref="E5:F5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topLeftCell="A7" workbookViewId="0">
      <selection activeCell="F29" sqref="F29"/>
    </sheetView>
  </sheetViews>
  <sheetFormatPr defaultRowHeight="15"/>
  <cols>
    <col min="1" max="1" width="13.28515625" bestFit="1" customWidth="1"/>
    <col min="2" max="2" width="14.28515625" bestFit="1" customWidth="1"/>
    <col min="3" max="3" width="15.42578125" bestFit="1" customWidth="1"/>
    <col min="4" max="4" width="11.42578125" bestFit="1" customWidth="1"/>
    <col min="5" max="5" width="43" bestFit="1" customWidth="1"/>
    <col min="6" max="6" width="11" bestFit="1" customWidth="1"/>
  </cols>
  <sheetData>
    <row r="1" spans="1:6" ht="18.75">
      <c r="A1" s="130" t="s">
        <v>39</v>
      </c>
      <c r="B1" s="131"/>
      <c r="C1" s="131"/>
      <c r="D1" s="131"/>
      <c r="E1" s="134" t="s">
        <v>1</v>
      </c>
      <c r="F1" s="135"/>
    </row>
    <row r="2" spans="1:6" ht="21" thickBot="1">
      <c r="A2" s="132"/>
      <c r="B2" s="133"/>
      <c r="C2" s="133"/>
      <c r="D2" s="133"/>
      <c r="E2" s="136" t="s">
        <v>2</v>
      </c>
      <c r="F2" s="137"/>
    </row>
    <row r="3" spans="1:6" ht="27" thickBot="1">
      <c r="A3" s="24"/>
      <c r="B3" s="25"/>
      <c r="C3" s="25"/>
      <c r="D3" s="25"/>
      <c r="E3" s="26"/>
      <c r="F3" s="23"/>
    </row>
    <row r="4" spans="1:6" ht="15.75" thickBot="1">
      <c r="A4" s="122" t="s">
        <v>3</v>
      </c>
      <c r="B4" s="123"/>
      <c r="C4" s="123"/>
      <c r="D4" s="122" t="s">
        <v>4</v>
      </c>
      <c r="E4" s="123"/>
      <c r="F4" s="124"/>
    </row>
    <row r="5" spans="1:6">
      <c r="A5" s="58" t="s">
        <v>5</v>
      </c>
      <c r="B5" s="82"/>
      <c r="C5" s="59" t="s">
        <v>6</v>
      </c>
      <c r="D5" s="56" t="s">
        <v>6</v>
      </c>
      <c r="E5" s="140" t="s">
        <v>7</v>
      </c>
      <c r="F5" s="141"/>
    </row>
    <row r="6" spans="1:6">
      <c r="A6" s="27" t="s">
        <v>8</v>
      </c>
      <c r="B6" s="83"/>
      <c r="C6" s="60">
        <v>230</v>
      </c>
      <c r="D6" s="115">
        <v>499.24</v>
      </c>
      <c r="E6" s="43" t="s">
        <v>9</v>
      </c>
      <c r="F6" s="46"/>
    </row>
    <row r="7" spans="1:6">
      <c r="A7" s="27" t="s">
        <v>10</v>
      </c>
      <c r="B7" s="83"/>
      <c r="C7" s="60">
        <v>230</v>
      </c>
      <c r="D7" s="115">
        <v>96.39</v>
      </c>
      <c r="E7" s="42" t="s">
        <v>11</v>
      </c>
      <c r="F7" s="47"/>
    </row>
    <row r="8" spans="1:6">
      <c r="A8" s="27" t="s">
        <v>12</v>
      </c>
      <c r="B8" s="83"/>
      <c r="C8" s="60">
        <v>0</v>
      </c>
      <c r="D8" s="115">
        <v>240</v>
      </c>
      <c r="E8" s="42" t="s">
        <v>13</v>
      </c>
      <c r="F8" s="47"/>
    </row>
    <row r="9" spans="1:6">
      <c r="A9" s="27" t="s">
        <v>14</v>
      </c>
      <c r="B9" s="94" t="s">
        <v>101</v>
      </c>
      <c r="C9" s="107">
        <v>100</v>
      </c>
      <c r="D9" s="115">
        <v>22.88</v>
      </c>
      <c r="E9" s="42" t="s">
        <v>16</v>
      </c>
      <c r="F9" s="47"/>
    </row>
    <row r="10" spans="1:6">
      <c r="A10" s="27" t="s">
        <v>15</v>
      </c>
      <c r="B10" s="83"/>
      <c r="C10" s="60">
        <v>230</v>
      </c>
      <c r="D10" s="115">
        <v>43</v>
      </c>
      <c r="E10" s="42" t="s">
        <v>32</v>
      </c>
      <c r="F10" s="47"/>
    </row>
    <row r="11" spans="1:6">
      <c r="A11" s="61" t="s">
        <v>17</v>
      </c>
      <c r="B11" s="83"/>
      <c r="C11" s="60">
        <v>230</v>
      </c>
      <c r="D11" s="77">
        <v>19.5</v>
      </c>
      <c r="E11" s="42" t="s">
        <v>40</v>
      </c>
      <c r="F11" s="47"/>
    </row>
    <row r="12" spans="1:6">
      <c r="A12" s="52"/>
      <c r="B12" s="84"/>
      <c r="C12" s="101"/>
      <c r="D12" s="77">
        <v>292.60000000000002</v>
      </c>
      <c r="E12" s="42" t="s">
        <v>41</v>
      </c>
      <c r="F12" s="47"/>
    </row>
    <row r="13" spans="1:6">
      <c r="A13" s="52"/>
      <c r="B13" s="85"/>
      <c r="C13" s="102"/>
      <c r="D13" s="77">
        <v>16</v>
      </c>
      <c r="E13" s="42" t="s">
        <v>42</v>
      </c>
      <c r="F13" s="47"/>
    </row>
    <row r="14" spans="1:6">
      <c r="A14" s="63"/>
      <c r="B14" s="85"/>
      <c r="C14" s="102"/>
      <c r="D14" s="77">
        <v>2.6</v>
      </c>
      <c r="E14" s="42" t="s">
        <v>43</v>
      </c>
      <c r="F14" s="47"/>
    </row>
    <row r="15" spans="1:6">
      <c r="A15" s="28"/>
      <c r="B15" s="85"/>
      <c r="C15" s="102"/>
      <c r="D15" s="72">
        <v>150</v>
      </c>
      <c r="E15" s="73" t="s">
        <v>90</v>
      </c>
      <c r="F15" s="47"/>
    </row>
    <row r="16" spans="1:6">
      <c r="A16" s="28"/>
      <c r="B16" s="3"/>
      <c r="C16" s="65"/>
      <c r="D16" s="72"/>
      <c r="E16" s="74"/>
      <c r="F16" s="50"/>
    </row>
    <row r="17" spans="1:6">
      <c r="A17" s="28"/>
      <c r="B17" s="3"/>
      <c r="C17" s="65"/>
      <c r="D17" s="75"/>
      <c r="E17" s="76"/>
      <c r="F17" s="53"/>
    </row>
    <row r="18" spans="1:6">
      <c r="A18" s="28"/>
      <c r="B18" s="3"/>
      <c r="C18" s="65"/>
      <c r="D18" s="8"/>
      <c r="E18" s="51"/>
      <c r="F18" s="55"/>
    </row>
    <row r="19" spans="1:6">
      <c r="A19" s="28"/>
      <c r="B19" s="3"/>
      <c r="C19" s="65"/>
      <c r="D19" s="1"/>
      <c r="E19" s="7"/>
      <c r="F19" s="29"/>
    </row>
    <row r="20" spans="1:6">
      <c r="A20" s="28"/>
      <c r="B20" s="3"/>
      <c r="C20" s="65"/>
      <c r="D20" s="1"/>
      <c r="E20" s="7"/>
      <c r="F20" s="29"/>
    </row>
    <row r="21" spans="1:6">
      <c r="A21" s="28"/>
      <c r="B21" s="3"/>
      <c r="C21" s="65"/>
      <c r="D21" s="1"/>
      <c r="E21" s="7"/>
      <c r="F21" s="29"/>
    </row>
    <row r="22" spans="1:6">
      <c r="A22" s="28"/>
      <c r="B22" s="3"/>
      <c r="C22" s="65"/>
      <c r="D22" s="1"/>
      <c r="E22" s="7"/>
      <c r="F22" s="29"/>
    </row>
    <row r="23" spans="1:6">
      <c r="A23" s="28"/>
      <c r="B23" s="3"/>
      <c r="C23" s="65"/>
      <c r="D23" s="1"/>
      <c r="E23" s="7"/>
      <c r="F23" s="29"/>
    </row>
    <row r="24" spans="1:6" ht="15.75" thickBot="1">
      <c r="A24" s="30"/>
      <c r="B24" s="34"/>
      <c r="C24" s="66"/>
      <c r="D24" s="57"/>
      <c r="E24" s="31"/>
      <c r="F24" s="32"/>
    </row>
    <row r="25" spans="1:6" ht="15.75" thickBot="1">
      <c r="A25" s="138" t="s">
        <v>44</v>
      </c>
      <c r="B25" s="139"/>
      <c r="C25" s="39">
        <f>SUM(C6:C24)</f>
        <v>1020</v>
      </c>
      <c r="D25" s="36">
        <f>SUM(D6:D24)</f>
        <v>1382.21</v>
      </c>
      <c r="E25" s="142" t="s">
        <v>28</v>
      </c>
      <c r="F25" s="143"/>
    </row>
    <row r="26" spans="1:6" ht="15.75" thickBot="1">
      <c r="A26" s="10"/>
      <c r="B26" s="11"/>
      <c r="C26" s="11"/>
      <c r="D26" s="11"/>
      <c r="E26" s="120" t="s">
        <v>22</v>
      </c>
      <c r="F26" s="121"/>
    </row>
    <row r="27" spans="1:6">
      <c r="A27" s="12"/>
      <c r="B27" s="9"/>
      <c r="C27" s="9"/>
      <c r="D27" s="5"/>
      <c r="E27" s="20" t="s">
        <v>23</v>
      </c>
      <c r="F27" s="19">
        <f>VALUE(C25)</f>
        <v>1020</v>
      </c>
    </row>
    <row r="28" spans="1:6">
      <c r="A28" s="117" t="s">
        <v>24</v>
      </c>
      <c r="B28" s="118"/>
      <c r="C28" s="118"/>
      <c r="D28" s="119"/>
      <c r="E28" s="21" t="s">
        <v>46</v>
      </c>
      <c r="F28" s="13">
        <f>VLOOKUP(E31,'FEV 18'!E27:F31,2,FALSE)</f>
        <v>2302.14</v>
      </c>
    </row>
    <row r="29" spans="1:6">
      <c r="A29" s="14"/>
      <c r="B29" s="71"/>
      <c r="C29" s="5" t="s">
        <v>27</v>
      </c>
      <c r="D29" s="5"/>
      <c r="E29" s="21" t="s">
        <v>47</v>
      </c>
      <c r="F29" s="13">
        <f>SUM(F27+F28)</f>
        <v>3322.14</v>
      </c>
    </row>
    <row r="30" spans="1:6">
      <c r="A30" s="15"/>
      <c r="B30" s="87"/>
      <c r="C30" s="5"/>
      <c r="D30" s="5"/>
      <c r="E30" s="21" t="s">
        <v>26</v>
      </c>
      <c r="F30" s="13">
        <f>VALUE(D25)</f>
        <v>1382.21</v>
      </c>
    </row>
    <row r="31" spans="1:6" ht="15.75" thickBot="1">
      <c r="A31" s="16"/>
      <c r="B31" s="17"/>
      <c r="C31" s="17"/>
      <c r="D31" s="17"/>
      <c r="E31" s="22" t="s">
        <v>45</v>
      </c>
      <c r="F31" s="18">
        <f>SUM(F29-F30)</f>
        <v>1939.9299999999998</v>
      </c>
    </row>
  </sheetData>
  <mergeCells count="10">
    <mergeCell ref="A28:D28"/>
    <mergeCell ref="E25:F25"/>
    <mergeCell ref="E26:F26"/>
    <mergeCell ref="A1:D2"/>
    <mergeCell ref="E1:F1"/>
    <mergeCell ref="E2:F2"/>
    <mergeCell ref="A4:C4"/>
    <mergeCell ref="D4:F4"/>
    <mergeCell ref="E5:F5"/>
    <mergeCell ref="A25:B25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1"/>
  <sheetViews>
    <sheetView topLeftCell="A10" workbookViewId="0">
      <selection activeCell="D25" sqref="D25"/>
    </sheetView>
  </sheetViews>
  <sheetFormatPr defaultRowHeight="15"/>
  <cols>
    <col min="1" max="1" width="13.28515625" bestFit="1" customWidth="1"/>
    <col min="2" max="2" width="55" bestFit="1" customWidth="1"/>
    <col min="3" max="3" width="15.42578125" bestFit="1" customWidth="1"/>
    <col min="4" max="4" width="11.42578125" bestFit="1" customWidth="1"/>
    <col min="5" max="5" width="43" bestFit="1" customWidth="1"/>
    <col min="6" max="6" width="11" bestFit="1" customWidth="1"/>
  </cols>
  <sheetData>
    <row r="1" spans="1:6" ht="18.75">
      <c r="A1" s="130" t="s">
        <v>48</v>
      </c>
      <c r="B1" s="131"/>
      <c r="C1" s="131"/>
      <c r="D1" s="131"/>
      <c r="E1" s="134" t="s">
        <v>1</v>
      </c>
      <c r="F1" s="135"/>
    </row>
    <row r="2" spans="1:6" ht="21" thickBot="1">
      <c r="A2" s="132"/>
      <c r="B2" s="133"/>
      <c r="C2" s="133"/>
      <c r="D2" s="133"/>
      <c r="E2" s="136" t="s">
        <v>2</v>
      </c>
      <c r="F2" s="137"/>
    </row>
    <row r="3" spans="1:6" ht="27" thickBot="1">
      <c r="A3" s="24"/>
      <c r="B3" s="25"/>
      <c r="C3" s="25"/>
      <c r="D3" s="25"/>
      <c r="E3" s="26"/>
      <c r="F3" s="23"/>
    </row>
    <row r="4" spans="1:6" ht="15.75" thickBot="1">
      <c r="A4" s="122" t="s">
        <v>3</v>
      </c>
      <c r="B4" s="123"/>
      <c r="C4" s="123"/>
      <c r="D4" s="122" t="s">
        <v>4</v>
      </c>
      <c r="E4" s="123"/>
      <c r="F4" s="124"/>
    </row>
    <row r="5" spans="1:6">
      <c r="A5" s="58" t="s">
        <v>5</v>
      </c>
      <c r="B5" s="82"/>
      <c r="C5" s="59" t="s">
        <v>6</v>
      </c>
      <c r="D5" s="56" t="s">
        <v>6</v>
      </c>
      <c r="E5" s="140" t="s">
        <v>7</v>
      </c>
      <c r="F5" s="141"/>
    </row>
    <row r="6" spans="1:6">
      <c r="A6" s="27" t="s">
        <v>8</v>
      </c>
      <c r="B6" s="83"/>
      <c r="C6" s="60">
        <v>230</v>
      </c>
      <c r="D6" s="115">
        <v>342.5</v>
      </c>
      <c r="E6" s="43" t="s">
        <v>9</v>
      </c>
      <c r="F6" s="46"/>
    </row>
    <row r="7" spans="1:6">
      <c r="A7" s="27" t="s">
        <v>10</v>
      </c>
      <c r="B7" s="83"/>
      <c r="C7" s="60">
        <v>230</v>
      </c>
      <c r="D7" s="115">
        <v>105.03</v>
      </c>
      <c r="E7" s="42" t="s">
        <v>11</v>
      </c>
      <c r="F7" s="47"/>
    </row>
    <row r="8" spans="1:6">
      <c r="A8" s="27" t="s">
        <v>12</v>
      </c>
      <c r="B8" s="83"/>
      <c r="C8" s="60">
        <v>0</v>
      </c>
      <c r="D8" s="115">
        <v>240</v>
      </c>
      <c r="E8" s="42" t="s">
        <v>13</v>
      </c>
      <c r="F8" s="47"/>
    </row>
    <row r="9" spans="1:6">
      <c r="A9" s="88">
        <v>202</v>
      </c>
      <c r="B9" s="106" t="s">
        <v>97</v>
      </c>
      <c r="C9" s="108">
        <v>1000</v>
      </c>
      <c r="D9" s="115">
        <v>0</v>
      </c>
      <c r="E9" s="42" t="s">
        <v>16</v>
      </c>
      <c r="F9" s="47"/>
    </row>
    <row r="10" spans="1:6">
      <c r="A10" s="27" t="s">
        <v>15</v>
      </c>
      <c r="B10" s="83"/>
      <c r="C10" s="60">
        <v>230</v>
      </c>
      <c r="D10" s="115">
        <v>36</v>
      </c>
      <c r="E10" s="42" t="s">
        <v>32</v>
      </c>
      <c r="F10" s="47"/>
    </row>
    <row r="11" spans="1:6">
      <c r="A11" s="98" t="s">
        <v>17</v>
      </c>
      <c r="B11" s="96"/>
      <c r="C11" s="99">
        <v>230</v>
      </c>
      <c r="D11" s="77">
        <v>11.6</v>
      </c>
      <c r="E11" s="70" t="s">
        <v>95</v>
      </c>
      <c r="F11" s="47"/>
    </row>
    <row r="12" spans="1:6">
      <c r="A12" s="88"/>
      <c r="B12" s="106"/>
      <c r="C12" s="108"/>
      <c r="D12" s="77">
        <v>200</v>
      </c>
      <c r="E12" s="70" t="s">
        <v>87</v>
      </c>
      <c r="F12" s="47"/>
    </row>
    <row r="13" spans="1:6">
      <c r="A13" s="105"/>
      <c r="B13" s="103"/>
      <c r="C13" s="104"/>
      <c r="D13" s="77"/>
      <c r="E13" s="73"/>
      <c r="F13" s="47"/>
    </row>
    <row r="14" spans="1:6">
      <c r="A14" s="63"/>
      <c r="B14" s="85"/>
      <c r="C14" s="102"/>
      <c r="D14" s="77"/>
      <c r="E14" s="73"/>
      <c r="F14" s="47"/>
    </row>
    <row r="15" spans="1:6">
      <c r="A15" s="28"/>
      <c r="B15" s="85"/>
      <c r="C15" s="102"/>
      <c r="D15" s="72"/>
      <c r="E15" s="73"/>
      <c r="F15" s="47"/>
    </row>
    <row r="16" spans="1:6">
      <c r="A16" s="28"/>
      <c r="B16" s="85"/>
      <c r="C16" s="102"/>
      <c r="D16" s="72"/>
      <c r="E16" s="74"/>
      <c r="F16" s="50"/>
    </row>
    <row r="17" spans="1:6">
      <c r="A17" s="28"/>
      <c r="B17" s="3"/>
      <c r="C17" s="65"/>
      <c r="D17" s="75"/>
      <c r="E17" s="76"/>
      <c r="F17" s="53"/>
    </row>
    <row r="18" spans="1:6">
      <c r="A18" s="28"/>
      <c r="B18" s="3"/>
      <c r="C18" s="65"/>
      <c r="D18" s="8"/>
      <c r="E18" s="51"/>
      <c r="F18" s="55"/>
    </row>
    <row r="19" spans="1:6">
      <c r="A19" s="28"/>
      <c r="B19" s="3"/>
      <c r="C19" s="65"/>
      <c r="D19" s="1"/>
      <c r="E19" s="7"/>
      <c r="F19" s="29"/>
    </row>
    <row r="20" spans="1:6">
      <c r="A20" s="28"/>
      <c r="B20" s="3"/>
      <c r="C20" s="65"/>
      <c r="D20" s="1"/>
      <c r="E20" s="7"/>
      <c r="F20" s="29"/>
    </row>
    <row r="21" spans="1:6">
      <c r="A21" s="28"/>
      <c r="B21" s="3"/>
      <c r="C21" s="65"/>
      <c r="D21" s="1"/>
      <c r="E21" s="7"/>
      <c r="F21" s="29"/>
    </row>
    <row r="22" spans="1:6">
      <c r="A22" s="28"/>
      <c r="B22" s="3"/>
      <c r="C22" s="65"/>
      <c r="D22" s="1"/>
      <c r="E22" s="7"/>
      <c r="F22" s="29"/>
    </row>
    <row r="23" spans="1:6">
      <c r="A23" s="28"/>
      <c r="B23" s="3"/>
      <c r="C23" s="65"/>
      <c r="D23" s="1"/>
      <c r="E23" s="7"/>
      <c r="F23" s="29"/>
    </row>
    <row r="24" spans="1:6" ht="15.75" thickBot="1">
      <c r="A24" s="30"/>
      <c r="B24" s="34"/>
      <c r="C24" s="66"/>
      <c r="D24" s="57"/>
      <c r="E24" s="31"/>
      <c r="F24" s="32"/>
    </row>
    <row r="25" spans="1:6" ht="15.75" thickBot="1">
      <c r="A25" s="38" t="s">
        <v>44</v>
      </c>
      <c r="B25" s="86"/>
      <c r="C25" s="39">
        <f>SUM(C6:C24)</f>
        <v>1920</v>
      </c>
      <c r="D25" s="36">
        <f>SUM(D6:D24)</f>
        <v>935.13</v>
      </c>
      <c r="E25" s="142" t="s">
        <v>28</v>
      </c>
      <c r="F25" s="143"/>
    </row>
    <row r="26" spans="1:6" ht="15.75" thickBot="1">
      <c r="A26" s="10"/>
      <c r="B26" s="11"/>
      <c r="C26" s="11"/>
      <c r="D26" s="11"/>
      <c r="E26" s="120" t="s">
        <v>22</v>
      </c>
      <c r="F26" s="121"/>
    </row>
    <row r="27" spans="1:6">
      <c r="A27" s="12"/>
      <c r="B27" s="9"/>
      <c r="C27" s="9"/>
      <c r="D27" s="5"/>
      <c r="E27" s="20" t="s">
        <v>23</v>
      </c>
      <c r="F27" s="19">
        <f>VALUE(C25)</f>
        <v>1920</v>
      </c>
    </row>
    <row r="28" spans="1:6">
      <c r="A28" s="117" t="s">
        <v>24</v>
      </c>
      <c r="B28" s="118"/>
      <c r="C28" s="118"/>
      <c r="D28" s="119"/>
      <c r="E28" s="21" t="s">
        <v>46</v>
      </c>
      <c r="F28" s="13">
        <f>VLOOKUP(E31,'MAR 18'!E27:F31,2,FALSE)</f>
        <v>1939.9299999999998</v>
      </c>
    </row>
    <row r="29" spans="1:6">
      <c r="A29" s="14"/>
      <c r="B29" s="90"/>
      <c r="C29" s="5" t="s">
        <v>27</v>
      </c>
      <c r="D29" s="5"/>
      <c r="E29" s="21" t="s">
        <v>47</v>
      </c>
      <c r="F29" s="13">
        <f>SUM(F27+F28)</f>
        <v>3859.93</v>
      </c>
    </row>
    <row r="30" spans="1:6">
      <c r="A30" s="15"/>
      <c r="B30" s="87"/>
      <c r="C30" s="5"/>
      <c r="D30" s="5"/>
      <c r="E30" s="21" t="s">
        <v>26</v>
      </c>
      <c r="F30" s="13">
        <f>VALUE(D25)</f>
        <v>935.13</v>
      </c>
    </row>
    <row r="31" spans="1:6" ht="15.75" thickBot="1">
      <c r="A31" s="16"/>
      <c r="B31" s="17"/>
      <c r="C31" s="17"/>
      <c r="D31" s="17"/>
      <c r="E31" s="22" t="s">
        <v>45</v>
      </c>
      <c r="F31" s="18">
        <f>SUM(F29-F30)</f>
        <v>2924.7999999999997</v>
      </c>
    </row>
  </sheetData>
  <mergeCells count="9">
    <mergeCell ref="E25:F25"/>
    <mergeCell ref="E26:F26"/>
    <mergeCell ref="A28:D28"/>
    <mergeCell ref="A1:D2"/>
    <mergeCell ref="E1:F1"/>
    <mergeCell ref="E2:F2"/>
    <mergeCell ref="A4:C4"/>
    <mergeCell ref="D4:F4"/>
    <mergeCell ref="E5:F5"/>
  </mergeCells>
  <printOptions horizontalCentered="1" verticalCentered="1"/>
  <pageMargins left="0.11811023622047245" right="0.11811023622047245" top="0.19685039370078741" bottom="0" header="0.31496062992125984" footer="0.11811023622047245"/>
  <pageSetup paperSize="9" scale="95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1"/>
  <sheetViews>
    <sheetView topLeftCell="A10" workbookViewId="0">
      <selection activeCell="C25" sqref="C25"/>
    </sheetView>
  </sheetViews>
  <sheetFormatPr defaultRowHeight="15"/>
  <cols>
    <col min="1" max="1" width="13.28515625" bestFit="1" customWidth="1"/>
    <col min="2" max="2" width="15.42578125" bestFit="1" customWidth="1"/>
    <col min="3" max="3" width="11.42578125" bestFit="1" customWidth="1"/>
    <col min="4" max="4" width="43" bestFit="1" customWidth="1"/>
    <col min="5" max="5" width="11.7109375" bestFit="1" customWidth="1"/>
  </cols>
  <sheetData>
    <row r="1" spans="1:5" ht="18.75">
      <c r="A1" s="130" t="s">
        <v>49</v>
      </c>
      <c r="B1" s="131"/>
      <c r="C1" s="131"/>
      <c r="D1" s="134" t="s">
        <v>1</v>
      </c>
      <c r="E1" s="135"/>
    </row>
    <row r="2" spans="1:5" ht="21" thickBot="1">
      <c r="A2" s="132"/>
      <c r="B2" s="133"/>
      <c r="C2" s="133"/>
      <c r="D2" s="136" t="s">
        <v>2</v>
      </c>
      <c r="E2" s="137"/>
    </row>
    <row r="3" spans="1:5" ht="27" thickBot="1">
      <c r="A3" s="24"/>
      <c r="B3" s="25"/>
      <c r="C3" s="25"/>
      <c r="D3" s="26"/>
      <c r="E3" s="23"/>
    </row>
    <row r="4" spans="1:5" ht="15.75" thickBot="1">
      <c r="A4" s="122" t="s">
        <v>3</v>
      </c>
      <c r="B4" s="123"/>
      <c r="C4" s="122" t="s">
        <v>4</v>
      </c>
      <c r="D4" s="123"/>
      <c r="E4" s="124"/>
    </row>
    <row r="5" spans="1:5">
      <c r="A5" s="58" t="s">
        <v>5</v>
      </c>
      <c r="B5" s="59" t="s">
        <v>6</v>
      </c>
      <c r="C5" s="56" t="s">
        <v>6</v>
      </c>
      <c r="D5" s="140" t="s">
        <v>7</v>
      </c>
      <c r="E5" s="141"/>
    </row>
    <row r="6" spans="1:5">
      <c r="A6" s="27" t="s">
        <v>8</v>
      </c>
      <c r="B6" s="60">
        <v>230</v>
      </c>
      <c r="C6" s="115">
        <v>264.13</v>
      </c>
      <c r="D6" s="43" t="s">
        <v>9</v>
      </c>
      <c r="E6" s="46"/>
    </row>
    <row r="7" spans="1:5">
      <c r="A7" s="27" t="s">
        <v>10</v>
      </c>
      <c r="B7" s="60">
        <v>230</v>
      </c>
      <c r="C7" s="115">
        <v>110.26</v>
      </c>
      <c r="D7" s="42" t="s">
        <v>86</v>
      </c>
      <c r="E7" s="47"/>
    </row>
    <row r="8" spans="1:5">
      <c r="A8" s="27" t="s">
        <v>12</v>
      </c>
      <c r="B8" s="60">
        <v>0</v>
      </c>
      <c r="C8" s="115">
        <v>240</v>
      </c>
      <c r="D8" s="42" t="s">
        <v>13</v>
      </c>
      <c r="E8" s="47"/>
    </row>
    <row r="9" spans="1:5">
      <c r="A9" s="27" t="s">
        <v>14</v>
      </c>
      <c r="B9" s="107">
        <v>0</v>
      </c>
      <c r="C9" s="115">
        <v>0</v>
      </c>
      <c r="D9" s="42" t="s">
        <v>16</v>
      </c>
      <c r="E9" s="47"/>
    </row>
    <row r="10" spans="1:5">
      <c r="A10" s="27" t="s">
        <v>15</v>
      </c>
      <c r="B10" s="60">
        <v>230</v>
      </c>
      <c r="C10" s="115">
        <v>0</v>
      </c>
      <c r="D10" s="42" t="s">
        <v>32</v>
      </c>
      <c r="E10" s="47"/>
    </row>
    <row r="11" spans="1:5">
      <c r="A11" s="61" t="s">
        <v>17</v>
      </c>
      <c r="B11" s="60">
        <v>230</v>
      </c>
      <c r="C11" s="77">
        <v>42</v>
      </c>
      <c r="D11" s="42" t="s">
        <v>50</v>
      </c>
      <c r="E11" s="47"/>
    </row>
    <row r="12" spans="1:5">
      <c r="A12" s="52"/>
      <c r="B12" s="53"/>
      <c r="C12" s="77">
        <v>39.9</v>
      </c>
      <c r="D12" s="42" t="s">
        <v>51</v>
      </c>
      <c r="E12" s="47"/>
    </row>
    <row r="13" spans="1:5">
      <c r="A13" s="52"/>
      <c r="B13" s="53"/>
      <c r="C13" s="77">
        <v>15.53</v>
      </c>
      <c r="D13" s="42" t="s">
        <v>52</v>
      </c>
      <c r="E13" s="47"/>
    </row>
    <row r="14" spans="1:5">
      <c r="A14" s="63"/>
      <c r="B14" s="64"/>
      <c r="C14" s="77">
        <v>16.899999999999999</v>
      </c>
      <c r="D14" s="42" t="s">
        <v>53</v>
      </c>
      <c r="E14" s="47"/>
    </row>
    <row r="15" spans="1:5">
      <c r="A15" s="28"/>
      <c r="B15" s="65"/>
      <c r="C15" s="77">
        <v>2</v>
      </c>
      <c r="D15" s="42" t="s">
        <v>54</v>
      </c>
      <c r="E15" s="47"/>
    </row>
    <row r="16" spans="1:5">
      <c r="A16" s="28"/>
      <c r="B16" s="65"/>
      <c r="C16" s="77">
        <v>300</v>
      </c>
      <c r="D16" s="42" t="s">
        <v>55</v>
      </c>
      <c r="E16" s="50"/>
    </row>
    <row r="17" spans="1:5">
      <c r="A17" s="28"/>
      <c r="B17" s="65"/>
      <c r="C17" s="77">
        <v>150</v>
      </c>
      <c r="D17" s="92" t="s">
        <v>91</v>
      </c>
      <c r="E17" s="53"/>
    </row>
    <row r="18" spans="1:5">
      <c r="A18" s="28"/>
      <c r="B18" s="65"/>
      <c r="C18" s="77">
        <v>89.83</v>
      </c>
      <c r="D18" s="51" t="s">
        <v>96</v>
      </c>
      <c r="E18" s="55"/>
    </row>
    <row r="19" spans="1:5">
      <c r="A19" s="28"/>
      <c r="B19" s="65"/>
      <c r="C19" s="79"/>
      <c r="D19" s="7"/>
      <c r="E19" s="29"/>
    </row>
    <row r="20" spans="1:5">
      <c r="A20" s="28"/>
      <c r="B20" s="65"/>
      <c r="C20" s="1"/>
      <c r="D20" s="7"/>
      <c r="E20" s="29"/>
    </row>
    <row r="21" spans="1:5">
      <c r="A21" s="28"/>
      <c r="B21" s="65"/>
      <c r="C21" s="1"/>
      <c r="D21" s="7"/>
      <c r="E21" s="29"/>
    </row>
    <row r="22" spans="1:5">
      <c r="A22" s="28"/>
      <c r="B22" s="65"/>
      <c r="C22" s="1"/>
      <c r="D22" s="7"/>
      <c r="E22" s="29"/>
    </row>
    <row r="23" spans="1:5">
      <c r="A23" s="28"/>
      <c r="B23" s="65"/>
      <c r="C23" s="1"/>
      <c r="D23" s="7"/>
      <c r="E23" s="29"/>
    </row>
    <row r="24" spans="1:5" ht="15.75" thickBot="1">
      <c r="A24" s="30"/>
      <c r="B24" s="66"/>
      <c r="C24" s="57"/>
      <c r="D24" s="31"/>
      <c r="E24" s="32"/>
    </row>
    <row r="25" spans="1:5" ht="15.75" thickBot="1">
      <c r="A25" s="38" t="s">
        <v>44</v>
      </c>
      <c r="B25" s="39">
        <f>SUM(B6:B14)</f>
        <v>920</v>
      </c>
      <c r="C25" s="36">
        <f>SUM(C6:C24)</f>
        <v>1270.5499999999997</v>
      </c>
      <c r="D25" s="142" t="s">
        <v>28</v>
      </c>
      <c r="E25" s="143"/>
    </row>
    <row r="26" spans="1:5" ht="15.75" thickBot="1">
      <c r="A26" s="10"/>
      <c r="B26" s="11"/>
      <c r="C26" s="11"/>
      <c r="D26" s="120" t="s">
        <v>22</v>
      </c>
      <c r="E26" s="121"/>
    </row>
    <row r="27" spans="1:5">
      <c r="A27" s="12"/>
      <c r="B27" s="9"/>
      <c r="C27" s="5"/>
      <c r="D27" s="20" t="s">
        <v>23</v>
      </c>
      <c r="E27" s="19">
        <f>VALUE(B25)</f>
        <v>920</v>
      </c>
    </row>
    <row r="28" spans="1:5">
      <c r="A28" s="117" t="s">
        <v>24</v>
      </c>
      <c r="B28" s="118"/>
      <c r="C28" s="119"/>
      <c r="D28" s="21" t="s">
        <v>46</v>
      </c>
      <c r="E28" s="13">
        <f>VLOOKUP(D31,'ABR 18'!E27:F31,2,FALSE)</f>
        <v>2924.7999999999997</v>
      </c>
    </row>
    <row r="29" spans="1:5">
      <c r="A29" s="14"/>
      <c r="B29" s="5" t="s">
        <v>27</v>
      </c>
      <c r="C29" s="5"/>
      <c r="D29" s="21" t="s">
        <v>47</v>
      </c>
      <c r="E29" s="13">
        <f>SUM(E27+E28)</f>
        <v>3844.7999999999997</v>
      </c>
    </row>
    <row r="30" spans="1:5">
      <c r="A30" s="15"/>
      <c r="B30" s="5"/>
      <c r="C30" s="5"/>
      <c r="D30" s="21" t="s">
        <v>26</v>
      </c>
      <c r="E30" s="13">
        <f>VALUE(C25)</f>
        <v>1270.5499999999997</v>
      </c>
    </row>
    <row r="31" spans="1:5" ht="15.75" thickBot="1">
      <c r="A31" s="16"/>
      <c r="B31" s="17"/>
      <c r="C31" s="17"/>
      <c r="D31" s="22" t="s">
        <v>45</v>
      </c>
      <c r="E31" s="18">
        <f>SUM(E29-E30)</f>
        <v>2574.25</v>
      </c>
    </row>
  </sheetData>
  <mergeCells count="9">
    <mergeCell ref="D25:E25"/>
    <mergeCell ref="D26:E26"/>
    <mergeCell ref="A28:C28"/>
    <mergeCell ref="A1:C2"/>
    <mergeCell ref="D1:E1"/>
    <mergeCell ref="D2:E2"/>
    <mergeCell ref="A4:B4"/>
    <mergeCell ref="C4:E4"/>
    <mergeCell ref="D5:E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1"/>
  <sheetViews>
    <sheetView topLeftCell="A10" workbookViewId="0">
      <selection activeCell="C25" sqref="C25"/>
    </sheetView>
  </sheetViews>
  <sheetFormatPr defaultRowHeight="15"/>
  <cols>
    <col min="1" max="1" width="13.28515625" bestFit="1" customWidth="1"/>
    <col min="2" max="2" width="15.42578125" bestFit="1" customWidth="1"/>
    <col min="3" max="3" width="11.42578125" bestFit="1" customWidth="1"/>
    <col min="4" max="4" width="43" bestFit="1" customWidth="1"/>
    <col min="5" max="5" width="11.7109375" bestFit="1" customWidth="1"/>
  </cols>
  <sheetData>
    <row r="1" spans="1:5" ht="18.75">
      <c r="A1" s="130" t="s">
        <v>56</v>
      </c>
      <c r="B1" s="131"/>
      <c r="C1" s="131"/>
      <c r="D1" s="134" t="s">
        <v>1</v>
      </c>
      <c r="E1" s="135"/>
    </row>
    <row r="2" spans="1:5" ht="21" thickBot="1">
      <c r="A2" s="132"/>
      <c r="B2" s="133"/>
      <c r="C2" s="133"/>
      <c r="D2" s="136" t="s">
        <v>2</v>
      </c>
      <c r="E2" s="137"/>
    </row>
    <row r="3" spans="1:5" ht="27" thickBot="1">
      <c r="A3" s="24"/>
      <c r="B3" s="25"/>
      <c r="C3" s="25"/>
      <c r="D3" s="26"/>
      <c r="E3" s="23"/>
    </row>
    <row r="4" spans="1:5" ht="15.75" thickBot="1">
      <c r="A4" s="122" t="s">
        <v>3</v>
      </c>
      <c r="B4" s="123"/>
      <c r="C4" s="122" t="s">
        <v>4</v>
      </c>
      <c r="D4" s="123"/>
      <c r="E4" s="124"/>
    </row>
    <row r="5" spans="1:5">
      <c r="A5" s="58" t="s">
        <v>5</v>
      </c>
      <c r="B5" s="59" t="s">
        <v>6</v>
      </c>
      <c r="C5" s="56" t="s">
        <v>6</v>
      </c>
      <c r="D5" s="140" t="s">
        <v>7</v>
      </c>
      <c r="E5" s="141"/>
    </row>
    <row r="6" spans="1:5">
      <c r="A6" s="27" t="s">
        <v>8</v>
      </c>
      <c r="B6" s="60">
        <v>230</v>
      </c>
      <c r="C6" s="115">
        <v>361.56</v>
      </c>
      <c r="D6" s="43" t="s">
        <v>57</v>
      </c>
      <c r="E6" s="46"/>
    </row>
    <row r="7" spans="1:5">
      <c r="A7" s="27" t="s">
        <v>10</v>
      </c>
      <c r="B7" s="60">
        <v>230</v>
      </c>
      <c r="C7" s="115">
        <v>0</v>
      </c>
      <c r="D7" s="42" t="s">
        <v>11</v>
      </c>
      <c r="E7" s="47"/>
    </row>
    <row r="8" spans="1:5">
      <c r="A8" s="27" t="s">
        <v>12</v>
      </c>
      <c r="B8" s="60">
        <v>0</v>
      </c>
      <c r="C8" s="115">
        <v>240</v>
      </c>
      <c r="D8" s="42" t="s">
        <v>13</v>
      </c>
      <c r="E8" s="47"/>
    </row>
    <row r="9" spans="1:5">
      <c r="A9" s="27" t="s">
        <v>14</v>
      </c>
      <c r="B9" s="107">
        <v>0</v>
      </c>
      <c r="C9" s="115">
        <v>38.08</v>
      </c>
      <c r="D9" s="42" t="s">
        <v>16</v>
      </c>
      <c r="E9" s="47"/>
    </row>
    <row r="10" spans="1:5">
      <c r="A10" s="27" t="s">
        <v>15</v>
      </c>
      <c r="B10" s="60">
        <v>230</v>
      </c>
      <c r="C10" s="115">
        <v>43</v>
      </c>
      <c r="D10" s="42" t="s">
        <v>32</v>
      </c>
      <c r="E10" s="47"/>
    </row>
    <row r="11" spans="1:5">
      <c r="A11" s="61" t="s">
        <v>17</v>
      </c>
      <c r="B11" s="60">
        <v>230</v>
      </c>
      <c r="C11" s="77">
        <v>28.04</v>
      </c>
      <c r="D11" s="42" t="s">
        <v>58</v>
      </c>
      <c r="E11" s="47"/>
    </row>
    <row r="12" spans="1:5">
      <c r="A12" s="52"/>
      <c r="B12" s="53"/>
      <c r="C12" s="77">
        <v>10</v>
      </c>
      <c r="D12" s="42" t="s">
        <v>59</v>
      </c>
      <c r="E12" s="47"/>
    </row>
    <row r="13" spans="1:5">
      <c r="A13" s="52"/>
      <c r="B13" s="53"/>
      <c r="C13" s="77">
        <v>8.4</v>
      </c>
      <c r="D13" s="42" t="s">
        <v>60</v>
      </c>
      <c r="E13" s="47"/>
    </row>
    <row r="14" spans="1:5">
      <c r="A14" s="63"/>
      <c r="B14" s="64"/>
      <c r="C14" s="77">
        <v>50</v>
      </c>
      <c r="D14" s="42" t="s">
        <v>61</v>
      </c>
      <c r="E14" s="47"/>
    </row>
    <row r="15" spans="1:5">
      <c r="A15" s="28"/>
      <c r="B15" s="65"/>
      <c r="C15" s="77">
        <v>50</v>
      </c>
      <c r="D15" s="42" t="s">
        <v>62</v>
      </c>
      <c r="E15" s="47"/>
    </row>
    <row r="16" spans="1:5">
      <c r="A16" s="28"/>
      <c r="B16" s="65"/>
      <c r="C16" s="77">
        <v>20</v>
      </c>
      <c r="D16" s="42" t="s">
        <v>63</v>
      </c>
      <c r="E16" s="50"/>
    </row>
    <row r="17" spans="1:5">
      <c r="A17" s="28"/>
      <c r="B17" s="65"/>
      <c r="C17" s="77">
        <v>200</v>
      </c>
      <c r="D17" s="42" t="s">
        <v>64</v>
      </c>
      <c r="E17" s="53"/>
    </row>
    <row r="18" spans="1:5">
      <c r="A18" s="28"/>
      <c r="B18" s="65"/>
      <c r="C18" s="77">
        <v>9</v>
      </c>
      <c r="D18" s="42" t="s">
        <v>65</v>
      </c>
      <c r="E18" s="55"/>
    </row>
    <row r="19" spans="1:5">
      <c r="A19" s="28"/>
      <c r="B19" s="65"/>
      <c r="C19" s="77">
        <v>87.2</v>
      </c>
      <c r="D19" s="42" t="s">
        <v>66</v>
      </c>
      <c r="E19" s="29"/>
    </row>
    <row r="20" spans="1:5">
      <c r="A20" s="28"/>
      <c r="B20" s="65"/>
      <c r="C20" s="77">
        <v>87.21</v>
      </c>
      <c r="D20" s="42" t="s">
        <v>67</v>
      </c>
      <c r="E20" s="29"/>
    </row>
    <row r="21" spans="1:5">
      <c r="A21" s="28"/>
      <c r="B21" s="65"/>
      <c r="C21" s="77">
        <v>4</v>
      </c>
      <c r="D21" s="42" t="s">
        <v>68</v>
      </c>
      <c r="E21" s="29"/>
    </row>
    <row r="22" spans="1:5">
      <c r="A22" s="28"/>
      <c r="B22" s="65"/>
      <c r="C22" s="77">
        <v>10</v>
      </c>
      <c r="D22" s="42" t="s">
        <v>69</v>
      </c>
      <c r="E22" s="29"/>
    </row>
    <row r="23" spans="1:5">
      <c r="A23" s="28"/>
      <c r="B23" s="65"/>
      <c r="C23" s="79"/>
      <c r="D23" s="7"/>
      <c r="E23" s="29"/>
    </row>
    <row r="24" spans="1:5" ht="15.75" thickBot="1">
      <c r="A24" s="30"/>
      <c r="B24" s="66"/>
      <c r="C24" s="116"/>
      <c r="D24" s="31"/>
      <c r="E24" s="32"/>
    </row>
    <row r="25" spans="1:5" ht="15.75" thickBot="1">
      <c r="A25" s="38" t="s">
        <v>44</v>
      </c>
      <c r="B25" s="39">
        <f>SUM(B6:B14)</f>
        <v>920</v>
      </c>
      <c r="C25" s="36">
        <f>SUM(C6:C24)</f>
        <v>1246.49</v>
      </c>
      <c r="D25" s="142" t="s">
        <v>28</v>
      </c>
      <c r="E25" s="143"/>
    </row>
    <row r="26" spans="1:5" ht="15.75" thickBot="1">
      <c r="A26" s="10"/>
      <c r="B26" s="11"/>
      <c r="C26" s="11"/>
      <c r="D26" s="120" t="s">
        <v>22</v>
      </c>
      <c r="E26" s="121"/>
    </row>
    <row r="27" spans="1:5">
      <c r="A27" s="12"/>
      <c r="B27" s="9"/>
      <c r="C27" s="5"/>
      <c r="D27" s="20" t="s">
        <v>23</v>
      </c>
      <c r="E27" s="19">
        <f>VALUE(B25)</f>
        <v>920</v>
      </c>
    </row>
    <row r="28" spans="1:5">
      <c r="A28" s="117" t="s">
        <v>24</v>
      </c>
      <c r="B28" s="118"/>
      <c r="C28" s="119"/>
      <c r="D28" s="21" t="s">
        <v>46</v>
      </c>
      <c r="E28" s="13">
        <f>VLOOKUP(D31,'MAI 18'!D27:E31,2,FALSE)</f>
        <v>2574.25</v>
      </c>
    </row>
    <row r="29" spans="1:5">
      <c r="A29" s="14"/>
      <c r="B29" s="5" t="s">
        <v>27</v>
      </c>
      <c r="C29" s="5"/>
      <c r="D29" s="21" t="s">
        <v>47</v>
      </c>
      <c r="E29" s="13">
        <f>SUM(E27+E28)</f>
        <v>3494.25</v>
      </c>
    </row>
    <row r="30" spans="1:5">
      <c r="A30" s="15"/>
      <c r="B30" s="5"/>
      <c r="C30" s="5"/>
      <c r="D30" s="21" t="s">
        <v>26</v>
      </c>
      <c r="E30" s="13">
        <f>VALUE(C25)</f>
        <v>1246.49</v>
      </c>
    </row>
    <row r="31" spans="1:5" ht="15.75" thickBot="1">
      <c r="A31" s="16"/>
      <c r="B31" s="17"/>
      <c r="C31" s="17"/>
      <c r="D31" s="22" t="s">
        <v>45</v>
      </c>
      <c r="E31" s="18">
        <f>SUM(E29-E30)</f>
        <v>2247.7600000000002</v>
      </c>
    </row>
  </sheetData>
  <mergeCells count="9">
    <mergeCell ref="D25:E25"/>
    <mergeCell ref="D26:E26"/>
    <mergeCell ref="A28:C28"/>
    <mergeCell ref="A1:C2"/>
    <mergeCell ref="D1:E1"/>
    <mergeCell ref="D2:E2"/>
    <mergeCell ref="A4:B4"/>
    <mergeCell ref="C4:E4"/>
    <mergeCell ref="D5:E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1"/>
  <sheetViews>
    <sheetView topLeftCell="A13" workbookViewId="0">
      <selection activeCell="A44" sqref="A44"/>
    </sheetView>
  </sheetViews>
  <sheetFormatPr defaultRowHeight="15"/>
  <cols>
    <col min="1" max="1" width="13.28515625" bestFit="1" customWidth="1"/>
    <col min="2" max="2" width="15.42578125" bestFit="1" customWidth="1"/>
    <col min="3" max="3" width="11.42578125" bestFit="1" customWidth="1"/>
    <col min="4" max="4" width="43" bestFit="1" customWidth="1"/>
    <col min="5" max="5" width="11.7109375" bestFit="1" customWidth="1"/>
  </cols>
  <sheetData>
    <row r="1" spans="1:5" ht="18.75">
      <c r="A1" s="130" t="s">
        <v>70</v>
      </c>
      <c r="B1" s="131"/>
      <c r="C1" s="131"/>
      <c r="D1" s="134" t="s">
        <v>1</v>
      </c>
      <c r="E1" s="135"/>
    </row>
    <row r="2" spans="1:5" ht="21" thickBot="1">
      <c r="A2" s="132"/>
      <c r="B2" s="133"/>
      <c r="C2" s="133"/>
      <c r="D2" s="136" t="s">
        <v>2</v>
      </c>
      <c r="E2" s="137"/>
    </row>
    <row r="3" spans="1:5" ht="27" thickBot="1">
      <c r="A3" s="24"/>
      <c r="B3" s="25"/>
      <c r="C3" s="25"/>
      <c r="D3" s="26"/>
      <c r="E3" s="23"/>
    </row>
    <row r="4" spans="1:5" ht="15.75" thickBot="1">
      <c r="A4" s="122" t="s">
        <v>3</v>
      </c>
      <c r="B4" s="123"/>
      <c r="C4" s="122" t="s">
        <v>4</v>
      </c>
      <c r="D4" s="123"/>
      <c r="E4" s="124"/>
    </row>
    <row r="5" spans="1:5">
      <c r="A5" s="58" t="s">
        <v>5</v>
      </c>
      <c r="B5" s="59" t="s">
        <v>6</v>
      </c>
      <c r="C5" s="56" t="s">
        <v>6</v>
      </c>
      <c r="D5" s="140" t="s">
        <v>7</v>
      </c>
      <c r="E5" s="141"/>
    </row>
    <row r="6" spans="1:5">
      <c r="A6" s="27" t="s">
        <v>8</v>
      </c>
      <c r="B6" s="60">
        <v>230</v>
      </c>
      <c r="C6" s="115">
        <v>408.96</v>
      </c>
      <c r="D6" s="43" t="s">
        <v>57</v>
      </c>
      <c r="E6" s="46"/>
    </row>
    <row r="7" spans="1:5">
      <c r="A7" s="27" t="s">
        <v>10</v>
      </c>
      <c r="B7" s="60">
        <v>230</v>
      </c>
      <c r="C7" s="115">
        <v>151.28</v>
      </c>
      <c r="D7" s="42" t="s">
        <v>11</v>
      </c>
      <c r="E7" s="47"/>
    </row>
    <row r="8" spans="1:5">
      <c r="A8" s="27" t="s">
        <v>12</v>
      </c>
      <c r="B8" s="60">
        <v>0</v>
      </c>
      <c r="C8" s="115">
        <v>240</v>
      </c>
      <c r="D8" s="42" t="s">
        <v>13</v>
      </c>
      <c r="E8" s="47"/>
    </row>
    <row r="9" spans="1:5">
      <c r="A9" s="27" t="s">
        <v>14</v>
      </c>
      <c r="B9" s="107">
        <v>0</v>
      </c>
      <c r="C9" s="115">
        <v>0</v>
      </c>
      <c r="D9" s="42" t="s">
        <v>16</v>
      </c>
      <c r="E9" s="47"/>
    </row>
    <row r="10" spans="1:5">
      <c r="A10" s="27" t="s">
        <v>15</v>
      </c>
      <c r="B10" s="60">
        <v>230</v>
      </c>
      <c r="C10" s="115">
        <v>43</v>
      </c>
      <c r="D10" s="42" t="s">
        <v>32</v>
      </c>
      <c r="E10" s="47"/>
    </row>
    <row r="11" spans="1:5">
      <c r="A11" s="61" t="s">
        <v>17</v>
      </c>
      <c r="B11" s="60">
        <v>230</v>
      </c>
      <c r="C11" s="77">
        <v>37</v>
      </c>
      <c r="D11" s="42" t="s">
        <v>71</v>
      </c>
      <c r="E11" s="47"/>
    </row>
    <row r="12" spans="1:5">
      <c r="A12" s="52"/>
      <c r="B12" s="53"/>
      <c r="C12" s="77">
        <v>14.4</v>
      </c>
      <c r="D12" s="42" t="s">
        <v>71</v>
      </c>
      <c r="E12" s="47"/>
    </row>
    <row r="13" spans="1:5">
      <c r="A13" s="52"/>
      <c r="B13" s="53"/>
      <c r="C13" s="77">
        <v>6.5</v>
      </c>
      <c r="D13" s="42" t="s">
        <v>72</v>
      </c>
      <c r="E13" s="47"/>
    </row>
    <row r="14" spans="1:5">
      <c r="A14" s="63"/>
      <c r="B14" s="64"/>
      <c r="C14" s="77">
        <v>12</v>
      </c>
      <c r="D14" s="42" t="s">
        <v>73</v>
      </c>
      <c r="E14" s="47"/>
    </row>
    <row r="15" spans="1:5">
      <c r="A15" s="28"/>
      <c r="B15" s="65"/>
      <c r="C15" s="77">
        <v>23</v>
      </c>
      <c r="D15" s="42" t="s">
        <v>74</v>
      </c>
      <c r="E15" s="47"/>
    </row>
    <row r="16" spans="1:5">
      <c r="A16" s="28"/>
      <c r="B16" s="65"/>
      <c r="C16" s="77">
        <v>46</v>
      </c>
      <c r="D16" s="42" t="s">
        <v>75</v>
      </c>
      <c r="E16" s="50"/>
    </row>
    <row r="17" spans="1:5">
      <c r="A17" s="28"/>
      <c r="B17" s="65"/>
      <c r="C17" s="77">
        <v>19</v>
      </c>
      <c r="D17" s="42" t="s">
        <v>76</v>
      </c>
      <c r="E17" s="53"/>
    </row>
    <row r="18" spans="1:5">
      <c r="A18" s="28"/>
      <c r="B18" s="65"/>
      <c r="C18" s="77">
        <v>10</v>
      </c>
      <c r="D18" s="42" t="s">
        <v>77</v>
      </c>
      <c r="E18" s="55"/>
    </row>
    <row r="19" spans="1:5">
      <c r="A19" s="28"/>
      <c r="B19" s="65"/>
      <c r="C19" s="77">
        <v>2</v>
      </c>
      <c r="D19" s="42" t="s">
        <v>72</v>
      </c>
      <c r="E19" s="29"/>
    </row>
    <row r="20" spans="1:5">
      <c r="A20" s="28"/>
      <c r="B20" s="65"/>
      <c r="C20" s="77"/>
      <c r="D20" s="73"/>
      <c r="E20" s="29"/>
    </row>
    <row r="21" spans="1:5">
      <c r="A21" s="28"/>
      <c r="B21" s="65"/>
      <c r="C21" s="77"/>
      <c r="D21" s="73"/>
      <c r="E21" s="29"/>
    </row>
    <row r="22" spans="1:5">
      <c r="A22" s="28"/>
      <c r="B22" s="65"/>
      <c r="C22" s="77"/>
      <c r="D22" s="73"/>
      <c r="E22" s="29"/>
    </row>
    <row r="23" spans="1:5">
      <c r="A23" s="28"/>
      <c r="B23" s="65"/>
      <c r="C23" s="1"/>
      <c r="D23" s="7"/>
      <c r="E23" s="29"/>
    </row>
    <row r="24" spans="1:5" ht="15.75" thickBot="1">
      <c r="A24" s="30"/>
      <c r="B24" s="66"/>
      <c r="C24" s="57"/>
      <c r="D24" s="31"/>
      <c r="E24" s="32"/>
    </row>
    <row r="25" spans="1:5" ht="15.75" thickBot="1">
      <c r="A25" s="38" t="s">
        <v>44</v>
      </c>
      <c r="B25" s="39">
        <f>SUM(B6:B14)</f>
        <v>920</v>
      </c>
      <c r="C25" s="36">
        <f>SUM(C6:C24)</f>
        <v>1013.14</v>
      </c>
      <c r="D25" s="142" t="s">
        <v>28</v>
      </c>
      <c r="E25" s="143"/>
    </row>
    <row r="26" spans="1:5" ht="15.75" thickBot="1">
      <c r="A26" s="10"/>
      <c r="B26" s="11"/>
      <c r="C26" s="11"/>
      <c r="D26" s="120" t="s">
        <v>22</v>
      </c>
      <c r="E26" s="121"/>
    </row>
    <row r="27" spans="1:5">
      <c r="A27" s="12"/>
      <c r="B27" s="9"/>
      <c r="C27" s="5"/>
      <c r="D27" s="20" t="s">
        <v>23</v>
      </c>
      <c r="E27" s="19">
        <f>VALUE(B25)</f>
        <v>920</v>
      </c>
    </row>
    <row r="28" spans="1:5">
      <c r="A28" s="117" t="s">
        <v>24</v>
      </c>
      <c r="B28" s="118"/>
      <c r="C28" s="119"/>
      <c r="D28" s="21" t="s">
        <v>46</v>
      </c>
      <c r="E28" s="13">
        <f>VLOOKUP(D31,'JUN 18'!D27:E31,2,FALSE)</f>
        <v>2247.7600000000002</v>
      </c>
    </row>
    <row r="29" spans="1:5">
      <c r="A29" s="14"/>
      <c r="B29" s="5" t="s">
        <v>27</v>
      </c>
      <c r="C29" s="5"/>
      <c r="D29" s="21" t="s">
        <v>47</v>
      </c>
      <c r="E29" s="13">
        <f>SUM(E27+E28)</f>
        <v>3167.76</v>
      </c>
    </row>
    <row r="30" spans="1:5">
      <c r="A30" s="15"/>
      <c r="B30" s="5"/>
      <c r="C30" s="5"/>
      <c r="D30" s="21" t="s">
        <v>26</v>
      </c>
      <c r="E30" s="13">
        <f>VALUE(C25)</f>
        <v>1013.14</v>
      </c>
    </row>
    <row r="31" spans="1:5" ht="15.75" thickBot="1">
      <c r="A31" s="16"/>
      <c r="B31" s="17"/>
      <c r="C31" s="17"/>
      <c r="D31" s="22" t="s">
        <v>45</v>
      </c>
      <c r="E31" s="18">
        <f>SUM(E29-E30)</f>
        <v>2154.6200000000003</v>
      </c>
    </row>
  </sheetData>
  <mergeCells count="9">
    <mergeCell ref="D25:E25"/>
    <mergeCell ref="D26:E26"/>
    <mergeCell ref="A28:C28"/>
    <mergeCell ref="A1:C2"/>
    <mergeCell ref="D1:E1"/>
    <mergeCell ref="D2:E2"/>
    <mergeCell ref="A4:B4"/>
    <mergeCell ref="C4:E4"/>
    <mergeCell ref="D5:E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1"/>
  <sheetViews>
    <sheetView topLeftCell="A7" workbookViewId="0">
      <selection activeCell="C25" sqref="C25"/>
    </sheetView>
  </sheetViews>
  <sheetFormatPr defaultRowHeight="15"/>
  <cols>
    <col min="1" max="1" width="13.28515625" bestFit="1" customWidth="1"/>
    <col min="2" max="2" width="15.42578125" bestFit="1" customWidth="1"/>
    <col min="3" max="3" width="11.42578125" bestFit="1" customWidth="1"/>
    <col min="4" max="4" width="43" bestFit="1" customWidth="1"/>
    <col min="5" max="5" width="11.7109375" bestFit="1" customWidth="1"/>
  </cols>
  <sheetData>
    <row r="1" spans="1:5" ht="18.75">
      <c r="A1" s="130" t="s">
        <v>78</v>
      </c>
      <c r="B1" s="131"/>
      <c r="C1" s="131"/>
      <c r="D1" s="134" t="s">
        <v>1</v>
      </c>
      <c r="E1" s="135"/>
    </row>
    <row r="2" spans="1:5" ht="21" thickBot="1">
      <c r="A2" s="132"/>
      <c r="B2" s="133"/>
      <c r="C2" s="133"/>
      <c r="D2" s="136" t="s">
        <v>2</v>
      </c>
      <c r="E2" s="137"/>
    </row>
    <row r="3" spans="1:5" ht="27" thickBot="1">
      <c r="A3" s="24"/>
      <c r="B3" s="25"/>
      <c r="C3" s="25"/>
      <c r="D3" s="26"/>
      <c r="E3" s="23"/>
    </row>
    <row r="4" spans="1:5" ht="15.75" thickBot="1">
      <c r="A4" s="122" t="s">
        <v>3</v>
      </c>
      <c r="B4" s="123"/>
      <c r="C4" s="122" t="s">
        <v>4</v>
      </c>
      <c r="D4" s="123"/>
      <c r="E4" s="124"/>
    </row>
    <row r="5" spans="1:5">
      <c r="A5" s="58" t="s">
        <v>5</v>
      </c>
      <c r="B5" s="59" t="s">
        <v>6</v>
      </c>
      <c r="C5" s="56" t="s">
        <v>6</v>
      </c>
      <c r="D5" s="140" t="s">
        <v>7</v>
      </c>
      <c r="E5" s="141"/>
    </row>
    <row r="6" spans="1:5">
      <c r="A6" s="27" t="s">
        <v>8</v>
      </c>
      <c r="B6" s="60">
        <v>230</v>
      </c>
      <c r="C6" s="115">
        <v>347.34</v>
      </c>
      <c r="D6" s="43" t="s">
        <v>57</v>
      </c>
      <c r="E6" s="46"/>
    </row>
    <row r="7" spans="1:5">
      <c r="A7" s="27" t="s">
        <v>10</v>
      </c>
      <c r="B7" s="60">
        <v>230</v>
      </c>
      <c r="C7" s="115">
        <v>136.15</v>
      </c>
      <c r="D7" s="42" t="s">
        <v>11</v>
      </c>
      <c r="E7" s="47"/>
    </row>
    <row r="8" spans="1:5">
      <c r="A8" s="27" t="s">
        <v>12</v>
      </c>
      <c r="B8" s="60">
        <v>0</v>
      </c>
      <c r="C8" s="115">
        <v>240</v>
      </c>
      <c r="D8" s="42" t="s">
        <v>13</v>
      </c>
      <c r="E8" s="47"/>
    </row>
    <row r="9" spans="1:5">
      <c r="A9" s="27" t="s">
        <v>14</v>
      </c>
      <c r="B9" s="107">
        <v>0</v>
      </c>
      <c r="C9" s="115">
        <v>0</v>
      </c>
      <c r="D9" s="42" t="s">
        <v>16</v>
      </c>
      <c r="E9" s="47"/>
    </row>
    <row r="10" spans="1:5">
      <c r="A10" s="27" t="s">
        <v>15</v>
      </c>
      <c r="B10" s="60">
        <v>230</v>
      </c>
      <c r="C10" s="115">
        <v>43</v>
      </c>
      <c r="D10" s="42" t="s">
        <v>32</v>
      </c>
      <c r="E10" s="47"/>
    </row>
    <row r="11" spans="1:5">
      <c r="A11" s="61" t="s">
        <v>17</v>
      </c>
      <c r="B11" s="60">
        <v>230</v>
      </c>
      <c r="C11" s="77">
        <v>28</v>
      </c>
      <c r="D11" s="42" t="s">
        <v>79</v>
      </c>
      <c r="E11" s="47"/>
    </row>
    <row r="12" spans="1:5">
      <c r="A12" s="52"/>
      <c r="B12" s="53"/>
      <c r="C12" s="77">
        <v>40</v>
      </c>
      <c r="D12" s="42" t="s">
        <v>80</v>
      </c>
      <c r="E12" s="47"/>
    </row>
    <row r="13" spans="1:5">
      <c r="A13" s="52"/>
      <c r="B13" s="53"/>
      <c r="C13" s="77">
        <v>82.5</v>
      </c>
      <c r="D13" s="42" t="s">
        <v>81</v>
      </c>
      <c r="E13" s="47"/>
    </row>
    <row r="14" spans="1:5">
      <c r="A14" s="63"/>
      <c r="B14" s="64"/>
      <c r="C14" s="77">
        <v>49.9</v>
      </c>
      <c r="D14" s="42" t="s">
        <v>82</v>
      </c>
      <c r="E14" s="47"/>
    </row>
    <row r="15" spans="1:5">
      <c r="A15" s="28"/>
      <c r="B15" s="65"/>
      <c r="C15" s="77"/>
      <c r="D15" s="73"/>
      <c r="E15" s="47"/>
    </row>
    <row r="16" spans="1:5">
      <c r="A16" s="28"/>
      <c r="B16" s="65"/>
      <c r="C16" s="77"/>
      <c r="D16" s="73"/>
      <c r="E16" s="50"/>
    </row>
    <row r="17" spans="1:5">
      <c r="A17" s="28"/>
      <c r="B17" s="65"/>
      <c r="C17" s="77"/>
      <c r="D17" s="73"/>
      <c r="E17" s="53"/>
    </row>
    <row r="18" spans="1:5">
      <c r="A18" s="28"/>
      <c r="B18" s="65"/>
      <c r="C18" s="77"/>
      <c r="D18" s="73"/>
      <c r="E18" s="55"/>
    </row>
    <row r="19" spans="1:5">
      <c r="A19" s="28"/>
      <c r="B19" s="65"/>
      <c r="C19" s="77"/>
      <c r="D19" s="73"/>
      <c r="E19" s="29"/>
    </row>
    <row r="20" spans="1:5">
      <c r="A20" s="28"/>
      <c r="B20" s="65"/>
      <c r="C20" s="77"/>
      <c r="D20" s="73"/>
      <c r="E20" s="29"/>
    </row>
    <row r="21" spans="1:5">
      <c r="A21" s="28"/>
      <c r="B21" s="65"/>
      <c r="C21" s="77"/>
      <c r="D21" s="73"/>
      <c r="E21" s="29"/>
    </row>
    <row r="22" spans="1:5">
      <c r="A22" s="28"/>
      <c r="B22" s="65"/>
      <c r="C22" s="77"/>
      <c r="D22" s="73"/>
      <c r="E22" s="29"/>
    </row>
    <row r="23" spans="1:5">
      <c r="A23" s="28"/>
      <c r="B23" s="65"/>
      <c r="C23" s="79"/>
      <c r="D23" s="80"/>
      <c r="E23" s="29"/>
    </row>
    <row r="24" spans="1:5" ht="15.75" thickBot="1">
      <c r="A24" s="30"/>
      <c r="B24" s="66"/>
      <c r="C24" s="57"/>
      <c r="D24" s="31"/>
      <c r="E24" s="32"/>
    </row>
    <row r="25" spans="1:5" ht="15.75" thickBot="1">
      <c r="A25" s="38" t="s">
        <v>44</v>
      </c>
      <c r="B25" s="39">
        <f>SUM(B6:B14)</f>
        <v>920</v>
      </c>
      <c r="C25" s="36">
        <f>SUM(C6:C24)</f>
        <v>966.89</v>
      </c>
      <c r="D25" s="142" t="s">
        <v>28</v>
      </c>
      <c r="E25" s="143"/>
    </row>
    <row r="26" spans="1:5" ht="15.75" thickBot="1">
      <c r="A26" s="10"/>
      <c r="B26" s="11"/>
      <c r="C26" s="11"/>
      <c r="D26" s="120" t="s">
        <v>22</v>
      </c>
      <c r="E26" s="121"/>
    </row>
    <row r="27" spans="1:5">
      <c r="A27" s="12"/>
      <c r="B27" s="9"/>
      <c r="C27" s="5"/>
      <c r="D27" s="20" t="s">
        <v>23</v>
      </c>
      <c r="E27" s="19">
        <f>VALUE(B25)</f>
        <v>920</v>
      </c>
    </row>
    <row r="28" spans="1:5">
      <c r="A28" s="117" t="s">
        <v>24</v>
      </c>
      <c r="B28" s="118"/>
      <c r="C28" s="119"/>
      <c r="D28" s="21" t="s">
        <v>46</v>
      </c>
      <c r="E28" s="13">
        <f>VLOOKUP(D31,'JUL 18'!D27:E31,2,FALSE)</f>
        <v>2154.6200000000003</v>
      </c>
    </row>
    <row r="29" spans="1:5">
      <c r="A29" s="14"/>
      <c r="B29" s="5" t="s">
        <v>27</v>
      </c>
      <c r="C29" s="5"/>
      <c r="D29" s="21" t="s">
        <v>47</v>
      </c>
      <c r="E29" s="13">
        <f>SUM(E27+E28)</f>
        <v>3074.6200000000003</v>
      </c>
    </row>
    <row r="30" spans="1:5">
      <c r="A30" s="15"/>
      <c r="B30" s="5"/>
      <c r="C30" s="5"/>
      <c r="D30" s="21" t="s">
        <v>26</v>
      </c>
      <c r="E30" s="13">
        <f>VALUE(C25)</f>
        <v>966.89</v>
      </c>
    </row>
    <row r="31" spans="1:5" ht="15.75" thickBot="1">
      <c r="A31" s="16"/>
      <c r="B31" s="17"/>
      <c r="C31" s="17"/>
      <c r="D31" s="22" t="s">
        <v>45</v>
      </c>
      <c r="E31" s="18">
        <f>SUM(E29-E30)</f>
        <v>2107.7300000000005</v>
      </c>
    </row>
  </sheetData>
  <mergeCells count="9">
    <mergeCell ref="D25:E25"/>
    <mergeCell ref="D26:E26"/>
    <mergeCell ref="A28:C28"/>
    <mergeCell ref="A1:C2"/>
    <mergeCell ref="D1:E1"/>
    <mergeCell ref="D2:E2"/>
    <mergeCell ref="A4:B4"/>
    <mergeCell ref="C4:E4"/>
    <mergeCell ref="D5:E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1"/>
  <sheetViews>
    <sheetView topLeftCell="A4" workbookViewId="0">
      <selection activeCell="D34" sqref="D34"/>
    </sheetView>
  </sheetViews>
  <sheetFormatPr defaultRowHeight="15"/>
  <cols>
    <col min="1" max="1" width="13.28515625" bestFit="1" customWidth="1"/>
    <col min="2" max="2" width="15.42578125" bestFit="1" customWidth="1"/>
    <col min="3" max="3" width="11.42578125" bestFit="1" customWidth="1"/>
    <col min="4" max="4" width="43" bestFit="1" customWidth="1"/>
    <col min="5" max="5" width="11.7109375" bestFit="1" customWidth="1"/>
  </cols>
  <sheetData>
    <row r="1" spans="1:5" ht="18.75">
      <c r="A1" s="130" t="s">
        <v>83</v>
      </c>
      <c r="B1" s="131"/>
      <c r="C1" s="131"/>
      <c r="D1" s="134" t="s">
        <v>1</v>
      </c>
      <c r="E1" s="135"/>
    </row>
    <row r="2" spans="1:5" ht="21" thickBot="1">
      <c r="A2" s="132"/>
      <c r="B2" s="133"/>
      <c r="C2" s="133"/>
      <c r="D2" s="136" t="s">
        <v>2</v>
      </c>
      <c r="E2" s="137"/>
    </row>
    <row r="3" spans="1:5" ht="27" thickBot="1">
      <c r="A3" s="24"/>
      <c r="B3" s="25"/>
      <c r="C3" s="25"/>
      <c r="D3" s="26"/>
      <c r="E3" s="23"/>
    </row>
    <row r="4" spans="1:5" ht="15.75" thickBot="1">
      <c r="A4" s="122" t="s">
        <v>3</v>
      </c>
      <c r="B4" s="123"/>
      <c r="C4" s="122" t="s">
        <v>4</v>
      </c>
      <c r="D4" s="123"/>
      <c r="E4" s="124"/>
    </row>
    <row r="5" spans="1:5">
      <c r="A5" s="58" t="s">
        <v>5</v>
      </c>
      <c r="B5" s="59" t="s">
        <v>6</v>
      </c>
      <c r="C5" s="56" t="s">
        <v>6</v>
      </c>
      <c r="D5" s="140" t="s">
        <v>7</v>
      </c>
      <c r="E5" s="141"/>
    </row>
    <row r="6" spans="1:5">
      <c r="A6" s="27" t="s">
        <v>8</v>
      </c>
      <c r="B6" s="60">
        <v>230</v>
      </c>
      <c r="C6" s="115">
        <v>0</v>
      </c>
      <c r="D6" s="43" t="s">
        <v>57</v>
      </c>
      <c r="E6" s="46"/>
    </row>
    <row r="7" spans="1:5">
      <c r="A7" s="27" t="s">
        <v>10</v>
      </c>
      <c r="B7" s="60">
        <v>230</v>
      </c>
      <c r="C7" s="115">
        <v>124.47</v>
      </c>
      <c r="D7" s="42" t="s">
        <v>11</v>
      </c>
      <c r="E7" s="47"/>
    </row>
    <row r="8" spans="1:5">
      <c r="A8" s="27" t="s">
        <v>12</v>
      </c>
      <c r="B8" s="60">
        <v>0</v>
      </c>
      <c r="C8" s="115">
        <v>240</v>
      </c>
      <c r="D8" s="42" t="s">
        <v>13</v>
      </c>
      <c r="E8" s="47"/>
    </row>
    <row r="9" spans="1:5">
      <c r="A9" s="27" t="s">
        <v>14</v>
      </c>
      <c r="B9" s="107">
        <v>0</v>
      </c>
      <c r="C9" s="115">
        <v>13.76</v>
      </c>
      <c r="D9" s="42" t="s">
        <v>16</v>
      </c>
      <c r="E9" s="47"/>
    </row>
    <row r="10" spans="1:5">
      <c r="A10" s="27" t="s">
        <v>15</v>
      </c>
      <c r="B10" s="60">
        <v>230</v>
      </c>
      <c r="C10" s="115">
        <v>0</v>
      </c>
      <c r="D10" s="42" t="s">
        <v>32</v>
      </c>
      <c r="E10" s="47"/>
    </row>
    <row r="11" spans="1:5">
      <c r="A11" s="61" t="s">
        <v>17</v>
      </c>
      <c r="B11" s="60">
        <v>230</v>
      </c>
      <c r="C11" s="77">
        <v>6.5</v>
      </c>
      <c r="D11" s="42" t="s">
        <v>84</v>
      </c>
      <c r="E11" s="47"/>
    </row>
    <row r="12" spans="1:5">
      <c r="A12" s="52"/>
      <c r="B12" s="53"/>
      <c r="C12" s="77">
        <v>300</v>
      </c>
      <c r="D12" s="42" t="s">
        <v>85</v>
      </c>
      <c r="E12" s="47"/>
    </row>
    <row r="13" spans="1:5">
      <c r="A13" s="52"/>
      <c r="B13" s="53"/>
      <c r="C13" s="77"/>
      <c r="D13" s="73"/>
      <c r="E13" s="47"/>
    </row>
    <row r="14" spans="1:5">
      <c r="A14" s="63"/>
      <c r="B14" s="64"/>
      <c r="C14" s="77"/>
      <c r="D14" s="73"/>
      <c r="E14" s="47"/>
    </row>
    <row r="15" spans="1:5">
      <c r="A15" s="28"/>
      <c r="B15" s="65"/>
      <c r="C15" s="77"/>
      <c r="D15" s="73"/>
      <c r="E15" s="47"/>
    </row>
    <row r="16" spans="1:5">
      <c r="A16" s="28"/>
      <c r="B16" s="65"/>
      <c r="C16" s="77"/>
      <c r="D16" s="73"/>
      <c r="E16" s="50"/>
    </row>
    <row r="17" spans="1:5">
      <c r="A17" s="28"/>
      <c r="B17" s="65"/>
      <c r="C17" s="77"/>
      <c r="D17" s="73"/>
      <c r="E17" s="53"/>
    </row>
    <row r="18" spans="1:5">
      <c r="A18" s="28"/>
      <c r="B18" s="65"/>
      <c r="C18" s="77"/>
      <c r="D18" s="73"/>
      <c r="E18" s="55"/>
    </row>
    <row r="19" spans="1:5">
      <c r="A19" s="28"/>
      <c r="B19" s="65"/>
      <c r="C19" s="77"/>
      <c r="D19" s="73"/>
      <c r="E19" s="29"/>
    </row>
    <row r="20" spans="1:5">
      <c r="A20" s="28"/>
      <c r="B20" s="65"/>
      <c r="C20" s="77"/>
      <c r="D20" s="73"/>
      <c r="E20" s="29"/>
    </row>
    <row r="21" spans="1:5">
      <c r="A21" s="28"/>
      <c r="B21" s="65"/>
      <c r="C21" s="77"/>
      <c r="D21" s="73"/>
      <c r="E21" s="29"/>
    </row>
    <row r="22" spans="1:5">
      <c r="A22" s="28"/>
      <c r="B22" s="65"/>
      <c r="C22" s="77"/>
      <c r="D22" s="73"/>
      <c r="E22" s="29"/>
    </row>
    <row r="23" spans="1:5">
      <c r="A23" s="28"/>
      <c r="B23" s="65"/>
      <c r="C23" s="1"/>
      <c r="D23" s="7"/>
      <c r="E23" s="29"/>
    </row>
    <row r="24" spans="1:5" ht="15.75" thickBot="1">
      <c r="A24" s="30"/>
      <c r="B24" s="66"/>
      <c r="C24" s="57"/>
      <c r="D24" s="31"/>
      <c r="E24" s="32"/>
    </row>
    <row r="25" spans="1:5" ht="15.75" thickBot="1">
      <c r="A25" s="38" t="s">
        <v>44</v>
      </c>
      <c r="B25" s="39">
        <f>SUM(B6:B14)</f>
        <v>920</v>
      </c>
      <c r="C25" s="36">
        <f>SUM(C6:C24)</f>
        <v>684.73</v>
      </c>
      <c r="D25" s="142" t="s">
        <v>28</v>
      </c>
      <c r="E25" s="143"/>
    </row>
    <row r="26" spans="1:5" ht="15.75" thickBot="1">
      <c r="A26" s="10"/>
      <c r="B26" s="11"/>
      <c r="C26" s="11"/>
      <c r="D26" s="120" t="s">
        <v>22</v>
      </c>
      <c r="E26" s="121"/>
    </row>
    <row r="27" spans="1:5">
      <c r="A27" s="12"/>
      <c r="B27" s="9"/>
      <c r="C27" s="5"/>
      <c r="D27" s="20" t="s">
        <v>23</v>
      </c>
      <c r="E27" s="19">
        <f>VALUE(B25)</f>
        <v>920</v>
      </c>
    </row>
    <row r="28" spans="1:5">
      <c r="A28" s="117" t="s">
        <v>24</v>
      </c>
      <c r="B28" s="118"/>
      <c r="C28" s="119"/>
      <c r="D28" s="21" t="s">
        <v>46</v>
      </c>
      <c r="E28" s="13">
        <f>VLOOKUP(D31,'AGO 18'!D27:E31,2,FALSE)</f>
        <v>2107.7300000000005</v>
      </c>
    </row>
    <row r="29" spans="1:5">
      <c r="A29" s="14"/>
      <c r="B29" s="5" t="s">
        <v>27</v>
      </c>
      <c r="C29" s="5"/>
      <c r="D29" s="21" t="s">
        <v>47</v>
      </c>
      <c r="E29" s="13">
        <f>SUM(E27+E28)</f>
        <v>3027.7300000000005</v>
      </c>
    </row>
    <row r="30" spans="1:5">
      <c r="A30" s="15"/>
      <c r="B30" s="5"/>
      <c r="C30" s="5"/>
      <c r="D30" s="21" t="s">
        <v>26</v>
      </c>
      <c r="E30" s="13">
        <f>VALUE(C25)</f>
        <v>684.73</v>
      </c>
    </row>
    <row r="31" spans="1:5" ht="15.75" thickBot="1">
      <c r="A31" s="16"/>
      <c r="B31" s="17"/>
      <c r="C31" s="17"/>
      <c r="D31" s="22" t="s">
        <v>45</v>
      </c>
      <c r="E31" s="18">
        <f>SUM(E29-E30)</f>
        <v>2343.0000000000005</v>
      </c>
    </row>
  </sheetData>
  <mergeCells count="9">
    <mergeCell ref="D25:E25"/>
    <mergeCell ref="D26:E26"/>
    <mergeCell ref="A28:C28"/>
    <mergeCell ref="A1:C2"/>
    <mergeCell ref="D1:E1"/>
    <mergeCell ref="D2:E2"/>
    <mergeCell ref="A4:B4"/>
    <mergeCell ref="C4:E4"/>
    <mergeCell ref="D5:E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1"/>
  <sheetViews>
    <sheetView topLeftCell="A7" workbookViewId="0">
      <selection activeCell="G22" sqref="G22"/>
    </sheetView>
  </sheetViews>
  <sheetFormatPr defaultRowHeight="15"/>
  <cols>
    <col min="1" max="1" width="13.28515625" bestFit="1" customWidth="1"/>
    <col min="2" max="2" width="15.42578125" bestFit="1" customWidth="1"/>
    <col min="3" max="3" width="11.42578125" bestFit="1" customWidth="1"/>
    <col min="4" max="4" width="43" bestFit="1" customWidth="1"/>
    <col min="5" max="5" width="11.7109375" bestFit="1" customWidth="1"/>
  </cols>
  <sheetData>
    <row r="1" spans="1:5" ht="18.75">
      <c r="A1" s="130" t="s">
        <v>88</v>
      </c>
      <c r="B1" s="131"/>
      <c r="C1" s="131"/>
      <c r="D1" s="134" t="s">
        <v>1</v>
      </c>
      <c r="E1" s="135"/>
    </row>
    <row r="2" spans="1:5" ht="21" thickBot="1">
      <c r="A2" s="132"/>
      <c r="B2" s="133"/>
      <c r="C2" s="133"/>
      <c r="D2" s="136" t="s">
        <v>2</v>
      </c>
      <c r="E2" s="137"/>
    </row>
    <row r="3" spans="1:5" ht="27" thickBot="1">
      <c r="A3" s="24"/>
      <c r="B3" s="25"/>
      <c r="C3" s="25"/>
      <c r="D3" s="26"/>
      <c r="E3" s="23"/>
    </row>
    <row r="4" spans="1:5" ht="15.75" thickBot="1">
      <c r="A4" s="122" t="s">
        <v>3</v>
      </c>
      <c r="B4" s="123"/>
      <c r="C4" s="122" t="s">
        <v>4</v>
      </c>
      <c r="D4" s="123"/>
      <c r="E4" s="124"/>
    </row>
    <row r="5" spans="1:5">
      <c r="A5" s="58" t="s">
        <v>5</v>
      </c>
      <c r="B5" s="59" t="s">
        <v>6</v>
      </c>
      <c r="C5" s="56" t="s">
        <v>6</v>
      </c>
      <c r="D5" s="140" t="s">
        <v>7</v>
      </c>
      <c r="E5" s="141"/>
    </row>
    <row r="6" spans="1:5">
      <c r="A6" s="27" t="s">
        <v>8</v>
      </c>
      <c r="B6" s="60">
        <v>0</v>
      </c>
      <c r="C6" s="40">
        <v>0</v>
      </c>
      <c r="D6" s="43" t="s">
        <v>57</v>
      </c>
      <c r="E6" s="46"/>
    </row>
    <row r="7" spans="1:5">
      <c r="A7" s="27" t="s">
        <v>10</v>
      </c>
      <c r="B7" s="60">
        <v>0</v>
      </c>
      <c r="C7" s="40">
        <v>0</v>
      </c>
      <c r="D7" s="42" t="s">
        <v>11</v>
      </c>
      <c r="E7" s="47"/>
    </row>
    <row r="8" spans="1:5">
      <c r="A8" s="27" t="s">
        <v>12</v>
      </c>
      <c r="B8" s="60">
        <v>0</v>
      </c>
      <c r="C8" s="40">
        <v>0</v>
      </c>
      <c r="D8" s="42" t="s">
        <v>13</v>
      </c>
      <c r="E8" s="47"/>
    </row>
    <row r="9" spans="1:5">
      <c r="A9" s="27" t="s">
        <v>14</v>
      </c>
      <c r="B9" s="60">
        <v>0</v>
      </c>
      <c r="C9" s="40">
        <v>0</v>
      </c>
      <c r="D9" s="42" t="s">
        <v>16</v>
      </c>
      <c r="E9" s="47"/>
    </row>
    <row r="10" spans="1:5">
      <c r="A10" s="27" t="s">
        <v>15</v>
      </c>
      <c r="B10" s="60">
        <v>0</v>
      </c>
      <c r="C10" s="40">
        <v>0</v>
      </c>
      <c r="D10" s="42" t="s">
        <v>32</v>
      </c>
      <c r="E10" s="47"/>
    </row>
    <row r="11" spans="1:5">
      <c r="A11" s="61" t="s">
        <v>17</v>
      </c>
      <c r="B11" s="62">
        <v>0</v>
      </c>
      <c r="C11" s="81"/>
      <c r="D11" s="73"/>
      <c r="E11" s="47"/>
    </row>
    <row r="12" spans="1:5">
      <c r="A12" s="52"/>
      <c r="B12" s="53"/>
      <c r="C12" s="81"/>
      <c r="D12" s="73"/>
      <c r="E12" s="47"/>
    </row>
    <row r="13" spans="1:5">
      <c r="A13" s="52"/>
      <c r="B13" s="53"/>
      <c r="C13" s="78"/>
      <c r="D13" s="73"/>
      <c r="E13" s="47"/>
    </row>
    <row r="14" spans="1:5">
      <c r="A14" s="63"/>
      <c r="B14" s="64"/>
      <c r="C14" s="78"/>
      <c r="D14" s="73"/>
      <c r="E14" s="47"/>
    </row>
    <row r="15" spans="1:5">
      <c r="A15" s="28"/>
      <c r="B15" s="65"/>
      <c r="C15" s="78"/>
      <c r="D15" s="73"/>
      <c r="E15" s="47"/>
    </row>
    <row r="16" spans="1:5">
      <c r="A16" s="28"/>
      <c r="B16" s="65"/>
      <c r="C16" s="78"/>
      <c r="D16" s="73"/>
      <c r="E16" s="50"/>
    </row>
    <row r="17" spans="1:5">
      <c r="A17" s="28"/>
      <c r="B17" s="65"/>
      <c r="C17" s="78"/>
      <c r="D17" s="73"/>
      <c r="E17" s="53"/>
    </row>
    <row r="18" spans="1:5">
      <c r="A18" s="28"/>
      <c r="B18" s="65"/>
      <c r="C18" s="78"/>
      <c r="D18" s="73"/>
      <c r="E18" s="55"/>
    </row>
    <row r="19" spans="1:5">
      <c r="A19" s="28"/>
      <c r="B19" s="65"/>
      <c r="C19" s="78"/>
      <c r="D19" s="73"/>
      <c r="E19" s="29"/>
    </row>
    <row r="20" spans="1:5">
      <c r="A20" s="28"/>
      <c r="B20" s="65"/>
      <c r="C20" s="78"/>
      <c r="D20" s="73"/>
      <c r="E20" s="29"/>
    </row>
    <row r="21" spans="1:5">
      <c r="A21" s="28"/>
      <c r="B21" s="65"/>
      <c r="C21" s="78"/>
      <c r="D21" s="73"/>
      <c r="E21" s="29"/>
    </row>
    <row r="22" spans="1:5">
      <c r="A22" s="28"/>
      <c r="B22" s="65"/>
      <c r="C22" s="78"/>
      <c r="D22" s="73"/>
      <c r="E22" s="29"/>
    </row>
    <row r="23" spans="1:5">
      <c r="A23" s="28"/>
      <c r="B23" s="65"/>
      <c r="C23" s="1"/>
      <c r="D23" s="7"/>
      <c r="E23" s="29"/>
    </row>
    <row r="24" spans="1:5" ht="15.75" thickBot="1">
      <c r="A24" s="30"/>
      <c r="B24" s="66"/>
      <c r="C24" s="57"/>
      <c r="D24" s="31"/>
      <c r="E24" s="32"/>
    </row>
    <row r="25" spans="1:5" ht="15.75" thickBot="1">
      <c r="A25" s="38" t="s">
        <v>44</v>
      </c>
      <c r="B25" s="44">
        <f ca="1">SUM(B6:B25)</f>
        <v>0</v>
      </c>
      <c r="C25" s="36">
        <f>SUM(C6:C24)</f>
        <v>0</v>
      </c>
      <c r="D25" s="142" t="s">
        <v>28</v>
      </c>
      <c r="E25" s="143"/>
    </row>
    <row r="26" spans="1:5" ht="15.75" thickBot="1">
      <c r="A26" s="10"/>
      <c r="B26" s="11"/>
      <c r="C26" s="11"/>
      <c r="D26" s="120" t="s">
        <v>22</v>
      </c>
      <c r="E26" s="121"/>
    </row>
    <row r="27" spans="1:5">
      <c r="A27" s="12"/>
      <c r="B27" s="9"/>
      <c r="C27" s="68"/>
      <c r="D27" s="20" t="s">
        <v>23</v>
      </c>
      <c r="E27" s="19">
        <f ca="1">VALUE(B25)</f>
        <v>0</v>
      </c>
    </row>
    <row r="28" spans="1:5">
      <c r="A28" s="117" t="s">
        <v>24</v>
      </c>
      <c r="B28" s="118"/>
      <c r="C28" s="119"/>
      <c r="D28" s="21" t="s">
        <v>46</v>
      </c>
      <c r="E28" s="13">
        <f>VLOOKUP(D31,'SET 18'!D27:E31,2,FALSE)</f>
        <v>2343.0000000000005</v>
      </c>
    </row>
    <row r="29" spans="1:5">
      <c r="A29" s="67"/>
      <c r="B29" s="68" t="s">
        <v>27</v>
      </c>
      <c r="C29" s="68"/>
      <c r="D29" s="21" t="s">
        <v>47</v>
      </c>
      <c r="E29" s="13">
        <f ca="1">SUM(E27+E28)</f>
        <v>-1012.27</v>
      </c>
    </row>
    <row r="30" spans="1:5">
      <c r="A30" s="15"/>
      <c r="B30" s="68"/>
      <c r="C30" s="68"/>
      <c r="D30" s="21" t="s">
        <v>26</v>
      </c>
      <c r="E30" s="13">
        <f>VALUE(C25)</f>
        <v>0</v>
      </c>
    </row>
    <row r="31" spans="1:5" ht="15.75" thickBot="1">
      <c r="A31" s="16"/>
      <c r="B31" s="17"/>
      <c r="C31" s="17"/>
      <c r="D31" s="22" t="s">
        <v>45</v>
      </c>
      <c r="E31" s="18">
        <f ca="1">SUM(E29-E30)</f>
        <v>-1012.27</v>
      </c>
    </row>
  </sheetData>
  <mergeCells count="9">
    <mergeCell ref="D25:E25"/>
    <mergeCell ref="D26:E26"/>
    <mergeCell ref="A28:C28"/>
    <mergeCell ref="A1:C2"/>
    <mergeCell ref="D1:E1"/>
    <mergeCell ref="D2:E2"/>
    <mergeCell ref="A4:B4"/>
    <mergeCell ref="C4:E4"/>
    <mergeCell ref="D5:E5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1"/>
  <sheetViews>
    <sheetView topLeftCell="A13" zoomScale="115" zoomScaleNormal="115" workbookViewId="0">
      <selection activeCell="B7" sqref="B7"/>
    </sheetView>
  </sheetViews>
  <sheetFormatPr defaultRowHeight="15"/>
  <cols>
    <col min="1" max="1" width="13.28515625" bestFit="1" customWidth="1"/>
    <col min="2" max="2" width="15.42578125" bestFit="1" customWidth="1"/>
    <col min="3" max="3" width="11.42578125" bestFit="1" customWidth="1"/>
    <col min="4" max="4" width="43" bestFit="1" customWidth="1"/>
    <col min="5" max="5" width="11.7109375" bestFit="1" customWidth="1"/>
  </cols>
  <sheetData>
    <row r="1" spans="1:5" ht="18.75">
      <c r="A1" s="130" t="s">
        <v>89</v>
      </c>
      <c r="B1" s="131"/>
      <c r="C1" s="131"/>
      <c r="D1" s="134" t="s">
        <v>1</v>
      </c>
      <c r="E1" s="135"/>
    </row>
    <row r="2" spans="1:5" ht="21" thickBot="1">
      <c r="A2" s="132"/>
      <c r="B2" s="133"/>
      <c r="C2" s="133"/>
      <c r="D2" s="136" t="s">
        <v>2</v>
      </c>
      <c r="E2" s="137"/>
    </row>
    <row r="3" spans="1:5" ht="27" thickBot="1">
      <c r="A3" s="24"/>
      <c r="B3" s="25"/>
      <c r="C3" s="25"/>
      <c r="D3" s="26"/>
      <c r="E3" s="23"/>
    </row>
    <row r="4" spans="1:5" ht="15.75" thickBot="1">
      <c r="A4" s="122" t="s">
        <v>3</v>
      </c>
      <c r="B4" s="123"/>
      <c r="C4" s="122" t="s">
        <v>4</v>
      </c>
      <c r="D4" s="123"/>
      <c r="E4" s="124"/>
    </row>
    <row r="5" spans="1:5">
      <c r="A5" s="58" t="s">
        <v>5</v>
      </c>
      <c r="B5" s="59" t="s">
        <v>6</v>
      </c>
      <c r="C5" s="56" t="s">
        <v>6</v>
      </c>
      <c r="D5" s="140" t="s">
        <v>7</v>
      </c>
      <c r="E5" s="141"/>
    </row>
    <row r="6" spans="1:5">
      <c r="A6" s="27" t="s">
        <v>8</v>
      </c>
      <c r="B6" s="60">
        <v>0</v>
      </c>
      <c r="C6" s="40">
        <v>0</v>
      </c>
      <c r="D6" s="43" t="s">
        <v>57</v>
      </c>
      <c r="E6" s="46"/>
    </row>
    <row r="7" spans="1:5">
      <c r="A7" s="27" t="s">
        <v>10</v>
      </c>
      <c r="B7" s="60">
        <v>0</v>
      </c>
      <c r="C7" s="40">
        <v>0</v>
      </c>
      <c r="D7" s="42" t="s">
        <v>11</v>
      </c>
      <c r="E7" s="47"/>
    </row>
    <row r="8" spans="1:5">
      <c r="A8" s="27" t="s">
        <v>12</v>
      </c>
      <c r="B8" s="60">
        <v>0</v>
      </c>
      <c r="C8" s="40">
        <v>0</v>
      </c>
      <c r="D8" s="42" t="s">
        <v>13</v>
      </c>
      <c r="E8" s="47"/>
    </row>
    <row r="9" spans="1:5">
      <c r="A9" s="27" t="s">
        <v>14</v>
      </c>
      <c r="B9" s="60">
        <v>0</v>
      </c>
      <c r="C9" s="40">
        <v>0</v>
      </c>
      <c r="D9" s="42" t="s">
        <v>16</v>
      </c>
      <c r="E9" s="47"/>
    </row>
    <row r="10" spans="1:5">
      <c r="A10" s="27" t="s">
        <v>15</v>
      </c>
      <c r="B10" s="60">
        <v>0</v>
      </c>
      <c r="C10" s="40">
        <v>0</v>
      </c>
      <c r="D10" s="42" t="s">
        <v>32</v>
      </c>
      <c r="E10" s="47"/>
    </row>
    <row r="11" spans="1:5">
      <c r="A11" s="61" t="s">
        <v>17</v>
      </c>
      <c r="B11" s="62">
        <v>0</v>
      </c>
      <c r="C11" s="40"/>
      <c r="D11" s="42"/>
      <c r="E11" s="47"/>
    </row>
    <row r="12" spans="1:5">
      <c r="A12" s="52"/>
      <c r="B12" s="53"/>
      <c r="C12" s="40"/>
      <c r="D12" s="42"/>
      <c r="E12" s="47"/>
    </row>
    <row r="13" spans="1:5">
      <c r="A13" s="52"/>
      <c r="B13" s="53"/>
      <c r="C13" s="41"/>
      <c r="D13" s="42"/>
      <c r="E13" s="47"/>
    </row>
    <row r="14" spans="1:5">
      <c r="A14" s="63"/>
      <c r="B14" s="64"/>
      <c r="C14" s="41"/>
      <c r="D14" s="42"/>
      <c r="E14" s="47"/>
    </row>
    <row r="15" spans="1:5">
      <c r="A15" s="28"/>
      <c r="B15" s="65"/>
      <c r="C15" s="41"/>
      <c r="D15" s="42"/>
      <c r="E15" s="47"/>
    </row>
    <row r="16" spans="1:5">
      <c r="A16" s="28"/>
      <c r="B16" s="65"/>
      <c r="C16" s="41"/>
      <c r="D16" s="42"/>
      <c r="E16" s="50"/>
    </row>
    <row r="17" spans="1:5">
      <c r="A17" s="28"/>
      <c r="B17" s="65"/>
      <c r="C17" s="41"/>
      <c r="D17" s="42"/>
      <c r="E17" s="53"/>
    </row>
    <row r="18" spans="1:5">
      <c r="A18" s="28"/>
      <c r="B18" s="65"/>
      <c r="C18" s="41"/>
      <c r="D18" s="42"/>
      <c r="E18" s="55"/>
    </row>
    <row r="19" spans="1:5">
      <c r="A19" s="28"/>
      <c r="B19" s="65"/>
      <c r="C19" s="41"/>
      <c r="D19" s="42"/>
      <c r="E19" s="29"/>
    </row>
    <row r="20" spans="1:5">
      <c r="A20" s="28"/>
      <c r="B20" s="65"/>
      <c r="C20" s="41"/>
      <c r="D20" s="42"/>
      <c r="E20" s="29"/>
    </row>
    <row r="21" spans="1:5">
      <c r="A21" s="28"/>
      <c r="B21" s="65"/>
      <c r="C21" s="41"/>
      <c r="D21" s="42"/>
      <c r="E21" s="29"/>
    </row>
    <row r="22" spans="1:5">
      <c r="A22" s="28"/>
      <c r="B22" s="65"/>
      <c r="C22" s="41"/>
      <c r="D22" s="42"/>
      <c r="E22" s="29"/>
    </row>
    <row r="23" spans="1:5">
      <c r="A23" s="28"/>
      <c r="B23" s="65"/>
      <c r="C23" s="1"/>
      <c r="D23" s="7"/>
      <c r="E23" s="29"/>
    </row>
    <row r="24" spans="1:5" ht="15.75" thickBot="1">
      <c r="A24" s="30"/>
      <c r="B24" s="66"/>
      <c r="C24" s="57"/>
      <c r="D24" s="31"/>
      <c r="E24" s="32"/>
    </row>
    <row r="25" spans="1:5" ht="15.75" thickBot="1">
      <c r="A25" s="38" t="s">
        <v>44</v>
      </c>
      <c r="B25" s="44">
        <f>SUM(B6:B24)</f>
        <v>0</v>
      </c>
      <c r="C25" s="36">
        <f>SUM(C6:C24)</f>
        <v>0</v>
      </c>
      <c r="D25" s="142" t="s">
        <v>28</v>
      </c>
      <c r="E25" s="143"/>
    </row>
    <row r="26" spans="1:5" ht="15.75" thickBot="1">
      <c r="A26" s="10"/>
      <c r="B26" s="11"/>
      <c r="C26" s="11"/>
      <c r="D26" s="120" t="s">
        <v>22</v>
      </c>
      <c r="E26" s="121"/>
    </row>
    <row r="27" spans="1:5">
      <c r="A27" s="12"/>
      <c r="B27" s="9"/>
      <c r="C27" s="68"/>
      <c r="D27" s="20" t="s">
        <v>23</v>
      </c>
      <c r="E27" s="19">
        <f>VALUE(B25)</f>
        <v>0</v>
      </c>
    </row>
    <row r="28" spans="1:5" ht="15.75" thickBot="1">
      <c r="A28" s="117" t="s">
        <v>24</v>
      </c>
      <c r="B28" s="118"/>
      <c r="C28" s="119"/>
      <c r="D28" s="21" t="s">
        <v>46</v>
      </c>
      <c r="E28" s="95">
        <f ca="1">VLOOKUP(D31,'OUT 18'!D27:E31,2,FALSE)</f>
        <v>0</v>
      </c>
    </row>
    <row r="29" spans="1:5">
      <c r="A29" s="67"/>
      <c r="B29" s="68" t="s">
        <v>27</v>
      </c>
      <c r="C29" s="68"/>
      <c r="D29" s="21" t="s">
        <v>47</v>
      </c>
      <c r="E29" s="13">
        <f ca="1">SUM(E27+E28)</f>
        <v>0</v>
      </c>
    </row>
    <row r="30" spans="1:5">
      <c r="A30" s="15"/>
      <c r="B30" s="68"/>
      <c r="C30" s="68"/>
      <c r="D30" s="21" t="s">
        <v>26</v>
      </c>
      <c r="E30" s="13">
        <f>VALUE(C25)</f>
        <v>0</v>
      </c>
    </row>
    <row r="31" spans="1:5" ht="15.75" thickBot="1">
      <c r="A31" s="16"/>
      <c r="B31" s="17"/>
      <c r="C31" s="17"/>
      <c r="D31" s="22" t="s">
        <v>45</v>
      </c>
      <c r="E31" s="18">
        <f ca="1">SUM(E29-E30)</f>
        <v>0</v>
      </c>
    </row>
  </sheetData>
  <mergeCells count="9">
    <mergeCell ref="D25:E25"/>
    <mergeCell ref="D26:E26"/>
    <mergeCell ref="A28:C28"/>
    <mergeCell ref="A1:C2"/>
    <mergeCell ref="D1:E1"/>
    <mergeCell ref="D2:E2"/>
    <mergeCell ref="A4:B4"/>
    <mergeCell ref="C4:E4"/>
    <mergeCell ref="D5:E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1"/>
  <sheetViews>
    <sheetView topLeftCell="A7" workbookViewId="0">
      <selection activeCell="D14" sqref="D14"/>
    </sheetView>
  </sheetViews>
  <sheetFormatPr defaultRowHeight="15"/>
  <cols>
    <col min="1" max="1" width="13.28515625" bestFit="1" customWidth="1"/>
    <col min="2" max="2" width="15.42578125" bestFit="1" customWidth="1"/>
    <col min="3" max="3" width="11.42578125" bestFit="1" customWidth="1"/>
    <col min="4" max="4" width="43" bestFit="1" customWidth="1"/>
    <col min="5" max="5" width="11.7109375" bestFit="1" customWidth="1"/>
  </cols>
  <sheetData>
    <row r="1" spans="1:5" ht="18.75">
      <c r="A1" s="130" t="s">
        <v>102</v>
      </c>
      <c r="B1" s="131"/>
      <c r="C1" s="131"/>
      <c r="D1" s="134" t="s">
        <v>1</v>
      </c>
      <c r="E1" s="135"/>
    </row>
    <row r="2" spans="1:5" ht="21" thickBot="1">
      <c r="A2" s="132"/>
      <c r="B2" s="133"/>
      <c r="C2" s="133"/>
      <c r="D2" s="136" t="s">
        <v>2</v>
      </c>
      <c r="E2" s="137"/>
    </row>
    <row r="3" spans="1:5" ht="27" thickBot="1">
      <c r="A3" s="24"/>
      <c r="B3" s="25"/>
      <c r="C3" s="25"/>
      <c r="D3" s="26"/>
      <c r="E3" s="23"/>
    </row>
    <row r="4" spans="1:5" ht="15.75" thickBot="1">
      <c r="A4" s="122" t="s">
        <v>3</v>
      </c>
      <c r="B4" s="123"/>
      <c r="C4" s="122" t="s">
        <v>4</v>
      </c>
      <c r="D4" s="123"/>
      <c r="E4" s="124"/>
    </row>
    <row r="5" spans="1:5">
      <c r="A5" s="58" t="s">
        <v>5</v>
      </c>
      <c r="B5" s="59" t="s">
        <v>6</v>
      </c>
      <c r="C5" s="56" t="s">
        <v>6</v>
      </c>
      <c r="D5" s="140" t="s">
        <v>7</v>
      </c>
      <c r="E5" s="141"/>
    </row>
    <row r="6" spans="1:5">
      <c r="A6" s="27" t="s">
        <v>8</v>
      </c>
      <c r="B6" s="60">
        <v>0</v>
      </c>
      <c r="C6" s="40">
        <v>0</v>
      </c>
      <c r="D6" s="43" t="s">
        <v>57</v>
      </c>
      <c r="E6" s="46"/>
    </row>
    <row r="7" spans="1:5">
      <c r="A7" s="27" t="s">
        <v>10</v>
      </c>
      <c r="B7" s="60">
        <v>0</v>
      </c>
      <c r="C7" s="40">
        <v>0</v>
      </c>
      <c r="D7" s="42" t="s">
        <v>11</v>
      </c>
      <c r="E7" s="47"/>
    </row>
    <row r="8" spans="1:5">
      <c r="A8" s="27" t="s">
        <v>12</v>
      </c>
      <c r="B8" s="60">
        <v>0</v>
      </c>
      <c r="C8" s="40">
        <v>0</v>
      </c>
      <c r="D8" s="42" t="s">
        <v>13</v>
      </c>
      <c r="E8" s="47"/>
    </row>
    <row r="9" spans="1:5">
      <c r="A9" s="27" t="s">
        <v>14</v>
      </c>
      <c r="B9" s="60">
        <v>0</v>
      </c>
      <c r="C9" s="40">
        <v>0</v>
      </c>
      <c r="D9" s="42" t="s">
        <v>16</v>
      </c>
      <c r="E9" s="47"/>
    </row>
    <row r="10" spans="1:5">
      <c r="A10" s="27" t="s">
        <v>15</v>
      </c>
      <c r="B10" s="60">
        <v>0</v>
      </c>
      <c r="C10" s="40">
        <v>0</v>
      </c>
      <c r="D10" s="42" t="s">
        <v>32</v>
      </c>
      <c r="E10" s="47"/>
    </row>
    <row r="11" spans="1:5">
      <c r="A11" s="61" t="s">
        <v>17</v>
      </c>
      <c r="B11" s="62">
        <v>0</v>
      </c>
      <c r="C11" s="40"/>
      <c r="D11" s="42"/>
      <c r="E11" s="47"/>
    </row>
    <row r="12" spans="1:5">
      <c r="A12" s="52"/>
      <c r="B12" s="53"/>
      <c r="C12" s="40"/>
      <c r="D12" s="42"/>
      <c r="E12" s="47"/>
    </row>
    <row r="13" spans="1:5">
      <c r="A13" s="52"/>
      <c r="B13" s="53"/>
      <c r="C13" s="41"/>
      <c r="D13" s="42"/>
      <c r="E13" s="47"/>
    </row>
    <row r="14" spans="1:5">
      <c r="A14" s="63"/>
      <c r="B14" s="64"/>
      <c r="C14" s="41"/>
      <c r="D14" s="42"/>
      <c r="E14" s="47"/>
    </row>
    <row r="15" spans="1:5">
      <c r="A15" s="28"/>
      <c r="B15" s="65"/>
      <c r="C15" s="41"/>
      <c r="D15" s="42"/>
      <c r="E15" s="47"/>
    </row>
    <row r="16" spans="1:5">
      <c r="A16" s="28"/>
      <c r="B16" s="65"/>
      <c r="C16" s="41"/>
      <c r="D16" s="42"/>
      <c r="E16" s="50"/>
    </row>
    <row r="17" spans="1:5">
      <c r="A17" s="28"/>
      <c r="B17" s="65"/>
      <c r="C17" s="41"/>
      <c r="D17" s="42"/>
      <c r="E17" s="53"/>
    </row>
    <row r="18" spans="1:5">
      <c r="A18" s="28"/>
      <c r="B18" s="65"/>
      <c r="C18" s="41"/>
      <c r="D18" s="42"/>
      <c r="E18" s="55"/>
    </row>
    <row r="19" spans="1:5">
      <c r="A19" s="28"/>
      <c r="B19" s="65"/>
      <c r="C19" s="41"/>
      <c r="D19" s="42"/>
      <c r="E19" s="29"/>
    </row>
    <row r="20" spans="1:5">
      <c r="A20" s="28"/>
      <c r="B20" s="65"/>
      <c r="C20" s="41"/>
      <c r="D20" s="42"/>
      <c r="E20" s="29"/>
    </row>
    <row r="21" spans="1:5">
      <c r="A21" s="28"/>
      <c r="B21" s="65"/>
      <c r="C21" s="41"/>
      <c r="D21" s="42"/>
      <c r="E21" s="29"/>
    </row>
    <row r="22" spans="1:5">
      <c r="A22" s="28"/>
      <c r="B22" s="65"/>
      <c r="C22" s="41"/>
      <c r="D22" s="42"/>
      <c r="E22" s="29"/>
    </row>
    <row r="23" spans="1:5">
      <c r="A23" s="28"/>
      <c r="B23" s="65"/>
      <c r="C23" s="1"/>
      <c r="D23" s="7"/>
      <c r="E23" s="29"/>
    </row>
    <row r="24" spans="1:5" ht="15.75" thickBot="1">
      <c r="A24" s="30"/>
      <c r="B24" s="66"/>
      <c r="C24" s="57"/>
      <c r="D24" s="31"/>
      <c r="E24" s="32"/>
    </row>
    <row r="25" spans="1:5" ht="15.75" thickBot="1">
      <c r="A25" s="38" t="s">
        <v>44</v>
      </c>
      <c r="B25" s="44">
        <f ca="1">SUM(B6:B25)</f>
        <v>0</v>
      </c>
      <c r="C25" s="36">
        <f>SUM(C6:C24)</f>
        <v>0</v>
      </c>
      <c r="D25" s="142" t="s">
        <v>28</v>
      </c>
      <c r="E25" s="143"/>
    </row>
    <row r="26" spans="1:5" ht="15.75" thickBot="1">
      <c r="A26" s="10"/>
      <c r="B26" s="11"/>
      <c r="C26" s="11"/>
      <c r="D26" s="120" t="s">
        <v>22</v>
      </c>
      <c r="E26" s="121"/>
    </row>
    <row r="27" spans="1:5">
      <c r="A27" s="12"/>
      <c r="B27" s="9"/>
      <c r="C27" s="90"/>
      <c r="D27" s="20" t="s">
        <v>23</v>
      </c>
      <c r="E27" s="19">
        <f ca="1">VALUE(B25)</f>
        <v>0</v>
      </c>
    </row>
    <row r="28" spans="1:5">
      <c r="A28" s="117" t="s">
        <v>24</v>
      </c>
      <c r="B28" s="118"/>
      <c r="C28" s="119"/>
      <c r="D28" s="21" t="s">
        <v>46</v>
      </c>
      <c r="E28" s="13">
        <f ca="1">VLOOKUP(D31,'OUT 18'!D27:E31,2,FALSE)</f>
        <v>-1012.27</v>
      </c>
    </row>
    <row r="29" spans="1:5">
      <c r="A29" s="89"/>
      <c r="B29" s="90" t="s">
        <v>27</v>
      </c>
      <c r="C29" s="90"/>
      <c r="D29" s="21" t="s">
        <v>47</v>
      </c>
      <c r="E29" s="13">
        <f ca="1">SUM(E27+E28)</f>
        <v>0</v>
      </c>
    </row>
    <row r="30" spans="1:5">
      <c r="A30" s="15"/>
      <c r="B30" s="90"/>
      <c r="C30" s="90"/>
      <c r="D30" s="21" t="s">
        <v>26</v>
      </c>
      <c r="E30" s="13">
        <f>VALUE(C25)</f>
        <v>0</v>
      </c>
    </row>
    <row r="31" spans="1:5" ht="15.75" thickBot="1">
      <c r="A31" s="16"/>
      <c r="B31" s="17"/>
      <c r="C31" s="17"/>
      <c r="D31" s="22" t="s">
        <v>45</v>
      </c>
      <c r="E31" s="18">
        <f ca="1">SUM(E29-E30)</f>
        <v>0</v>
      </c>
    </row>
  </sheetData>
  <mergeCells count="9">
    <mergeCell ref="D25:E25"/>
    <mergeCell ref="D26:E26"/>
    <mergeCell ref="A28:C28"/>
    <mergeCell ref="A1:C2"/>
    <mergeCell ref="D1:E1"/>
    <mergeCell ref="D2:E2"/>
    <mergeCell ref="A4:B4"/>
    <mergeCell ref="C4:E4"/>
    <mergeCell ref="D5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 18</vt:lpstr>
      <vt:lpstr>FEV 18</vt:lpstr>
      <vt:lpstr>MAR 18</vt:lpstr>
      <vt:lpstr>ABR 18</vt:lpstr>
      <vt:lpstr>MAI 18</vt:lpstr>
      <vt:lpstr>JUN 18</vt:lpstr>
      <vt:lpstr>JUL 18</vt:lpstr>
      <vt:lpstr>AGO 18</vt:lpstr>
      <vt:lpstr>SET 18</vt:lpstr>
      <vt:lpstr>OUT 18</vt:lpstr>
      <vt:lpstr>NOV 18</vt:lpstr>
      <vt:lpstr>DEZ 18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09242932418</dc:creator>
  <cp:lastModifiedBy>31787509400</cp:lastModifiedBy>
  <cp:lastPrinted>2018-09-24T15:57:02Z</cp:lastPrinted>
  <dcterms:created xsi:type="dcterms:W3CDTF">2018-09-13T12:22:24Z</dcterms:created>
  <dcterms:modified xsi:type="dcterms:W3CDTF">2018-09-24T16:15:35Z</dcterms:modified>
</cp:coreProperties>
</file>